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Fiches recettes\"/>
    </mc:Choice>
  </mc:AlternateContent>
  <xr:revisionPtr revIDLastSave="0" documentId="8_{C1D2D1CF-A382-470D-9437-D13C945491B4}" xr6:coauthVersionLast="47" xr6:coauthVersionMax="47" xr10:uidLastSave="{00000000-0000-0000-0000-000000000000}"/>
  <bookViews>
    <workbookView xWindow="-108" yWindow="-108" windowWidth="23256" windowHeight="12576" activeTab="4"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<sst xmlns="http://schemas.openxmlformats.org/spreadsheetml/2006/main" count="446" uniqueCount="137">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</sst>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0" fontId="9" fillId="0" borderId="0" xfId="1" applyFont="1" applyAlignment="1">
      <alignment horizontal="center" vertical="center" wrapText="1"/>
    </xf>
    <xf numFmtId="165" fontId="9" fillId="0" borderId="0" xfId="1" applyNumberFormat="1" applyFont="1" applyAlignment="1">
      <alignment horizontal="center" vertical="center" wrapText="1"/>
    </xf>
    <xf numFmtId="8"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zoomScale="90" zoomScaleNormal="90" zoomScalePageLayoutView="90" workbookViewId="0">
      <selection activeCell="K10" sqref="K10:L10"/>
    </sheetView>
  </sheetViews>
  <sheetFormatPr baseColWidth="10" defaultColWidth="10.88671875" defaultRowHeight="14.4" x14ac:dyDescent="0.3"/>
  <cols>
    <col min="1" max="2" width="2.44140625" style="2" customWidth="1"/>
    <col min="3" max="3" width="31.44140625" style="2" bestFit="1" customWidth="1"/>
    <col min="4" max="4" width="12.1093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22</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12</v>
      </c>
      <c r="E7" s="46"/>
      <c r="F7" s="47"/>
      <c r="I7" s="1"/>
      <c r="K7" s="50"/>
      <c r="L7" s="50"/>
    </row>
    <row r="8" spans="1:12" ht="15.6" x14ac:dyDescent="0.35">
      <c r="A8" s="1"/>
      <c r="C8" s="3" t="s">
        <v>3</v>
      </c>
      <c r="D8" s="6" t="s">
        <v>18</v>
      </c>
      <c r="E8" s="17"/>
      <c r="F8" s="17"/>
      <c r="I8" s="1"/>
      <c r="K8" s="50"/>
      <c r="L8" s="50"/>
    </row>
    <row r="9" spans="1:12" ht="15.6" x14ac:dyDescent="0.35">
      <c r="A9" s="1"/>
      <c r="C9" s="3" t="s">
        <v>4</v>
      </c>
      <c r="D9" s="6" t="s">
        <v>19</v>
      </c>
      <c r="E9" s="48"/>
      <c r="F9" s="49"/>
      <c r="I9" s="1"/>
      <c r="K9" s="23"/>
      <c r="L9" s="23"/>
    </row>
    <row r="10" spans="1:12" ht="15.6" x14ac:dyDescent="0.35">
      <c r="A10" s="1"/>
      <c r="C10" s="3" t="s">
        <v>5</v>
      </c>
      <c r="D10" s="6" t="s">
        <v>23</v>
      </c>
      <c r="E10" s="18"/>
      <c r="F10" s="19"/>
      <c r="I10" s="1"/>
      <c r="K10" s="52"/>
      <c r="L10" s="53"/>
    </row>
    <row r="11" spans="1:12" ht="15.6" x14ac:dyDescent="0.35">
      <c r="A11" s="1"/>
      <c r="C11" s="3" t="s">
        <v>11</v>
      </c>
      <c r="D11" s="24">
        <f>SUM(G18:G21)</f>
        <v>2.2522000000000002</v>
      </c>
      <c r="E11" s="18"/>
      <c r="F11" s="20"/>
      <c r="I11" s="1"/>
    </row>
    <row r="12" spans="1:12" ht="15.6" x14ac:dyDescent="0.35">
      <c r="A12" s="1"/>
      <c r="C12" s="3" t="s">
        <v>12</v>
      </c>
      <c r="D12" s="5"/>
      <c r="I12" s="1"/>
    </row>
    <row r="13" spans="1:12" ht="15.6" x14ac:dyDescent="0.35">
      <c r="A13" s="1"/>
      <c r="C13" s="3" t="s">
        <v>13</v>
      </c>
      <c r="D13" s="24">
        <f>D11/D7</f>
        <v>0.18768333333333334</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21</v>
      </c>
      <c r="D18" s="21" t="s">
        <v>28</v>
      </c>
      <c r="E18" s="21">
        <v>0.5</v>
      </c>
      <c r="F18" s="22">
        <v>1.1000000000000001</v>
      </c>
      <c r="G18" s="22">
        <f>E18*F18</f>
        <v>0.55000000000000004</v>
      </c>
      <c r="I18" s="1"/>
    </row>
    <row r="19" spans="1:11" x14ac:dyDescent="0.3">
      <c r="A19" s="1"/>
      <c r="C19" s="21" t="s">
        <v>24</v>
      </c>
      <c r="D19" s="21" t="s">
        <v>25</v>
      </c>
      <c r="E19" s="21">
        <v>1</v>
      </c>
      <c r="F19" s="29">
        <v>0.32</v>
      </c>
      <c r="G19" s="30">
        <f>E19*F19</f>
        <v>0.32</v>
      </c>
      <c r="I19" s="1"/>
    </row>
    <row r="20" spans="1:11" x14ac:dyDescent="0.3">
      <c r="A20" s="1"/>
      <c r="C20" s="21" t="s">
        <v>71</v>
      </c>
      <c r="D20" s="21" t="s">
        <v>70</v>
      </c>
      <c r="E20" s="21">
        <v>0.21</v>
      </c>
      <c r="F20" s="21">
        <v>0.82</v>
      </c>
      <c r="G20" s="22">
        <f>E20*F20</f>
        <v>0.17219999999999999</v>
      </c>
      <c r="I20" s="1"/>
    </row>
    <row r="21" spans="1:11" x14ac:dyDescent="0.3">
      <c r="A21" s="1"/>
      <c r="C21" s="21" t="s">
        <v>72</v>
      </c>
      <c r="D21" s="26" t="s">
        <v>28</v>
      </c>
      <c r="E21" s="21">
        <v>0.11</v>
      </c>
      <c r="F21" s="21">
        <v>11</v>
      </c>
      <c r="G21" s="22">
        <f>E21*F21</f>
        <v>1.21</v>
      </c>
      <c r="I21" s="1"/>
    </row>
    <row r="22" spans="1:11" x14ac:dyDescent="0.3">
      <c r="A22" s="1"/>
      <c r="C22" s="21"/>
      <c r="D22" s="21"/>
      <c r="E22" s="21"/>
      <c r="F22" s="21"/>
      <c r="G22" s="22"/>
      <c r="I22" s="1"/>
    </row>
    <row r="23" spans="1:11" x14ac:dyDescent="0.3">
      <c r="A23" s="1"/>
      <c r="C23" s="21"/>
      <c r="D23" s="21"/>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26</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K7:L7"/>
    <mergeCell ref="K6:L6"/>
    <mergeCell ref="K10:L10"/>
    <mergeCell ref="K8:L8"/>
    <mergeCell ref="C1:G1"/>
    <mergeCell ref="C3:G3"/>
    <mergeCell ref="C15:G15"/>
    <mergeCell ref="C32:G32"/>
    <mergeCell ref="C34:G47"/>
    <mergeCell ref="C48:G50"/>
    <mergeCell ref="E5:F5"/>
    <mergeCell ref="E6:F6"/>
    <mergeCell ref="E7:F7"/>
    <mergeCell ref="E9:F9"/>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4"/>
  <sheetViews>
    <sheetView zoomScale="90" zoomScaleNormal="90" zoomScalePageLayoutView="90" workbookViewId="0">
      <selection activeCell="G26" sqref="E18:G26"/>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86</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t="s">
        <v>60</v>
      </c>
      <c r="E8" s="17"/>
      <c r="F8" s="17"/>
      <c r="I8" s="1"/>
      <c r="K8" s="50"/>
      <c r="L8" s="50"/>
    </row>
    <row r="9" spans="1:12" ht="15.6" x14ac:dyDescent="0.35">
      <c r="A9" s="1"/>
      <c r="C9" s="3" t="s">
        <v>4</v>
      </c>
      <c r="D9" s="6" t="s">
        <v>23</v>
      </c>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SUM(G18:G26)</f>
        <v>8.5020000000000007</v>
      </c>
      <c r="E11" s="18"/>
      <c r="F11" s="20"/>
      <c r="I11" s="1"/>
    </row>
    <row r="12" spans="1:12" ht="15.6" x14ac:dyDescent="0.35">
      <c r="A12" s="1"/>
      <c r="C12" s="3" t="s">
        <v>12</v>
      </c>
      <c r="D12" s="5"/>
      <c r="I12" s="1"/>
    </row>
    <row r="13" spans="1:12" ht="15.6" x14ac:dyDescent="0.35">
      <c r="A13" s="1"/>
      <c r="C13" s="3" t="s">
        <v>13</v>
      </c>
      <c r="D13" s="7">
        <f>D11/D7</f>
        <v>0.17004000000000002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87</v>
      </c>
      <c r="D18" s="21" t="s">
        <v>28</v>
      </c>
      <c r="E18" s="21">
        <v>0.05</v>
      </c>
      <c r="F18" s="21">
        <v>10</v>
      </c>
      <c r="G18" s="22">
        <f>E18*F18</f>
        <v>0.5</v>
      </c>
      <c r="I18" s="1"/>
    </row>
    <row r="19" spans="1:11" x14ac:dyDescent="0.3">
      <c r="A19" s="1"/>
      <c r="C19" s="21" t="s">
        <v>88</v>
      </c>
      <c r="D19" s="21" t="s">
        <v>28</v>
      </c>
      <c r="E19" s="21">
        <v>0.75</v>
      </c>
      <c r="F19" s="21">
        <v>4</v>
      </c>
      <c r="G19" s="22">
        <f t="shared" ref="G19:G26" si="0">E19*F19</f>
        <v>3</v>
      </c>
      <c r="I19" s="1"/>
    </row>
    <row r="20" spans="1:11" x14ac:dyDescent="0.3">
      <c r="A20" s="1"/>
      <c r="C20" s="21" t="s">
        <v>89</v>
      </c>
      <c r="D20" s="21" t="s">
        <v>28</v>
      </c>
      <c r="E20" s="21">
        <v>0.75</v>
      </c>
      <c r="F20" s="21">
        <v>2.5</v>
      </c>
      <c r="G20" s="22">
        <f t="shared" si="0"/>
        <v>1.875</v>
      </c>
      <c r="I20" s="1"/>
    </row>
    <row r="21" spans="1:11" x14ac:dyDescent="0.3">
      <c r="A21" s="1"/>
      <c r="C21" s="21" t="s">
        <v>90</v>
      </c>
      <c r="D21" s="21" t="s">
        <v>28</v>
      </c>
      <c r="E21" s="21">
        <v>0.75</v>
      </c>
      <c r="F21" s="29">
        <v>2.2999999999999998</v>
      </c>
      <c r="G21" s="22">
        <f t="shared" si="0"/>
        <v>1.7249999999999999</v>
      </c>
      <c r="I21" s="1"/>
    </row>
    <row r="22" spans="1:11" x14ac:dyDescent="0.3">
      <c r="A22" s="1"/>
      <c r="C22" s="21" t="s">
        <v>91</v>
      </c>
      <c r="D22" s="21" t="s">
        <v>28</v>
      </c>
      <c r="E22" s="21">
        <v>0.05</v>
      </c>
      <c r="F22" s="29">
        <v>3</v>
      </c>
      <c r="G22" s="22">
        <f t="shared" si="0"/>
        <v>0.15000000000000002</v>
      </c>
      <c r="I22" s="1"/>
    </row>
    <row r="23" spans="1:11" x14ac:dyDescent="0.3">
      <c r="A23" s="1"/>
      <c r="C23" s="21" t="s">
        <v>92</v>
      </c>
      <c r="D23" s="21" t="s">
        <v>28</v>
      </c>
      <c r="E23" s="33">
        <v>0.05</v>
      </c>
      <c r="F23" s="33">
        <v>13.7</v>
      </c>
      <c r="G23" s="22">
        <f t="shared" si="0"/>
        <v>0.68500000000000005</v>
      </c>
      <c r="I23" s="1"/>
    </row>
    <row r="24" spans="1:11" x14ac:dyDescent="0.3">
      <c r="A24" s="1"/>
      <c r="C24" s="21" t="s">
        <v>93</v>
      </c>
      <c r="D24" s="21" t="s">
        <v>70</v>
      </c>
      <c r="E24" s="21">
        <v>0.02</v>
      </c>
      <c r="F24" s="21">
        <v>2.75</v>
      </c>
      <c r="G24" s="22">
        <f t="shared" si="0"/>
        <v>5.5E-2</v>
      </c>
      <c r="I24" s="1"/>
    </row>
    <row r="25" spans="1:11" x14ac:dyDescent="0.3">
      <c r="A25" s="1"/>
      <c r="C25" s="21" t="s">
        <v>94</v>
      </c>
      <c r="D25" s="21" t="s">
        <v>28</v>
      </c>
      <c r="E25" s="21">
        <v>0.03</v>
      </c>
      <c r="F25" s="21">
        <v>6.9</v>
      </c>
      <c r="G25" s="22">
        <f t="shared" si="0"/>
        <v>0.20699999999999999</v>
      </c>
      <c r="I25" s="1"/>
    </row>
    <row r="26" spans="1:11" x14ac:dyDescent="0.3">
      <c r="A26" s="1"/>
      <c r="C26" s="21" t="s">
        <v>95</v>
      </c>
      <c r="D26" s="21" t="s">
        <v>28</v>
      </c>
      <c r="E26" s="21">
        <v>0.05</v>
      </c>
      <c r="F26" s="21">
        <v>6.1</v>
      </c>
      <c r="G26" s="22">
        <f t="shared" si="0"/>
        <v>0.30499999999999999</v>
      </c>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96</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topLeftCell="A4" zoomScale="135" zoomScaleNormal="135" zoomScalePageLayoutView="135" workbookViewId="0">
      <selection activeCell="G24" sqref="G2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104</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20</v>
      </c>
      <c r="E7" s="46"/>
      <c r="F7" s="47"/>
      <c r="I7" s="1"/>
      <c r="K7" s="50"/>
      <c r="L7" s="50"/>
    </row>
    <row r="8" spans="1:12" ht="15.6" x14ac:dyDescent="0.35">
      <c r="A8" s="1"/>
      <c r="C8" s="3" t="s">
        <v>3</v>
      </c>
      <c r="D8" s="6"/>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36">
        <f>SUM(G18:G23)</f>
        <v>3.052</v>
      </c>
      <c r="E11" s="18"/>
      <c r="F11" s="20"/>
      <c r="I11" s="1"/>
    </row>
    <row r="12" spans="1:12" ht="15.6" x14ac:dyDescent="0.35">
      <c r="A12" s="1"/>
      <c r="C12" s="3" t="s">
        <v>12</v>
      </c>
      <c r="D12" s="5"/>
      <c r="I12" s="1"/>
    </row>
    <row r="13" spans="1:12" ht="15.6" x14ac:dyDescent="0.35">
      <c r="A13" s="1"/>
      <c r="C13" s="3" t="s">
        <v>13</v>
      </c>
      <c r="D13" s="24">
        <f>D11/D7</f>
        <v>0.15260000000000001</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ht="27.6" x14ac:dyDescent="0.3">
      <c r="A18" s="1"/>
      <c r="C18" s="21" t="s">
        <v>97</v>
      </c>
      <c r="D18" s="21" t="s">
        <v>28</v>
      </c>
      <c r="E18" s="21">
        <v>0.5</v>
      </c>
      <c r="F18" s="21">
        <v>4</v>
      </c>
      <c r="G18" s="22">
        <f>E18*F18</f>
        <v>2</v>
      </c>
      <c r="I18" s="1"/>
    </row>
    <row r="19" spans="1:11" ht="27.6" x14ac:dyDescent="0.3">
      <c r="A19" s="1"/>
      <c r="C19" s="21" t="s">
        <v>98</v>
      </c>
      <c r="D19" s="21"/>
      <c r="E19" s="21"/>
      <c r="F19" s="21"/>
      <c r="G19" s="22"/>
      <c r="I19" s="1"/>
    </row>
    <row r="20" spans="1:11" x14ac:dyDescent="0.3">
      <c r="A20" s="1"/>
      <c r="C20" s="21" t="s">
        <v>99</v>
      </c>
      <c r="D20" s="21" t="s">
        <v>70</v>
      </c>
      <c r="E20" s="21">
        <v>0.25</v>
      </c>
      <c r="F20" s="21"/>
      <c r="G20" s="22"/>
      <c r="I20" s="1"/>
    </row>
    <row r="21" spans="1:11" x14ac:dyDescent="0.3">
      <c r="A21" s="1"/>
      <c r="C21" s="21" t="s">
        <v>100</v>
      </c>
      <c r="D21" s="21" t="s">
        <v>45</v>
      </c>
      <c r="E21" s="21">
        <v>1</v>
      </c>
      <c r="F21" s="29"/>
      <c r="G21" s="30"/>
      <c r="I21" s="1"/>
    </row>
    <row r="22" spans="1:11" x14ac:dyDescent="0.3">
      <c r="A22" s="1"/>
      <c r="C22" s="21" t="s">
        <v>101</v>
      </c>
      <c r="D22" s="21" t="s">
        <v>70</v>
      </c>
      <c r="E22" s="21">
        <v>0.25</v>
      </c>
      <c r="F22" s="29">
        <v>4</v>
      </c>
      <c r="G22" s="30">
        <f>E22*F22</f>
        <v>1</v>
      </c>
      <c r="I22" s="1"/>
    </row>
    <row r="23" spans="1:11" x14ac:dyDescent="0.3">
      <c r="A23" s="1"/>
      <c r="C23" s="21" t="s">
        <v>102</v>
      </c>
      <c r="D23" s="29" t="s">
        <v>45</v>
      </c>
      <c r="E23" s="33">
        <v>2</v>
      </c>
      <c r="F23" s="33">
        <f>1.3/50</f>
        <v>2.6000000000000002E-2</v>
      </c>
      <c r="G23" s="30">
        <f>E23*F23</f>
        <v>5.2000000000000005E-2</v>
      </c>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103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90" zoomScaleNormal="90" zoomScalePageLayoutView="90" workbookViewId="0">
      <selection activeCell="B1" sqref="B1:I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105</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15</v>
      </c>
      <c r="E7" s="46"/>
      <c r="F7" s="47"/>
      <c r="I7" s="1"/>
      <c r="K7" s="50"/>
      <c r="L7" s="50"/>
    </row>
    <row r="8" spans="1:12" ht="15.6" x14ac:dyDescent="0.35">
      <c r="A8" s="1"/>
      <c r="C8" s="3" t="s">
        <v>3</v>
      </c>
      <c r="D8" s="6"/>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SUM(G18:G21)</f>
        <v>14.860000000000001</v>
      </c>
      <c r="E11" s="18"/>
      <c r="F11" s="20"/>
      <c r="I11" s="1"/>
    </row>
    <row r="12" spans="1:12" ht="15.6" x14ac:dyDescent="0.35">
      <c r="A12" s="1"/>
      <c r="C12" s="3" t="s">
        <v>12</v>
      </c>
      <c r="D12" s="5"/>
      <c r="I12" s="1"/>
    </row>
    <row r="13" spans="1:12" ht="15.6" x14ac:dyDescent="0.35">
      <c r="A13" s="1"/>
      <c r="C13" s="3" t="s">
        <v>13</v>
      </c>
      <c r="D13" s="36">
        <f>D11/D7</f>
        <v>0.9906666666666667</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106</v>
      </c>
      <c r="D18" s="21" t="s">
        <v>28</v>
      </c>
      <c r="E18" s="21">
        <v>1</v>
      </c>
      <c r="F18" s="21">
        <v>14</v>
      </c>
      <c r="G18" s="22">
        <f>E18*F18</f>
        <v>14</v>
      </c>
      <c r="I18" s="1"/>
    </row>
    <row r="19" spans="1:11" x14ac:dyDescent="0.3">
      <c r="A19" s="1"/>
      <c r="C19" s="21" t="s">
        <v>91</v>
      </c>
      <c r="D19" s="21" t="s">
        <v>28</v>
      </c>
      <c r="E19" s="21">
        <v>0.1</v>
      </c>
      <c r="F19" s="29">
        <v>3</v>
      </c>
      <c r="G19" s="22">
        <f>E19*F19</f>
        <v>0.30000000000000004</v>
      </c>
      <c r="I19" s="1"/>
    </row>
    <row r="20" spans="1:11" x14ac:dyDescent="0.3">
      <c r="A20" s="1"/>
      <c r="C20" s="21" t="s">
        <v>36</v>
      </c>
      <c r="D20" s="21" t="s">
        <v>25</v>
      </c>
      <c r="E20" s="21">
        <v>0.32</v>
      </c>
      <c r="F20" s="21">
        <v>1</v>
      </c>
      <c r="G20" s="22">
        <f>E20*F20</f>
        <v>0.32</v>
      </c>
      <c r="I20" s="1"/>
    </row>
    <row r="21" spans="1:11" x14ac:dyDescent="0.3">
      <c r="A21" s="1"/>
      <c r="C21" s="21" t="s">
        <v>107</v>
      </c>
      <c r="D21" s="21" t="s">
        <v>25</v>
      </c>
      <c r="E21" s="21">
        <v>1</v>
      </c>
      <c r="F21" s="29">
        <v>0.24</v>
      </c>
      <c r="G21" s="30">
        <f>E21*F21</f>
        <v>0.24</v>
      </c>
      <c r="I21" s="1"/>
    </row>
    <row r="22" spans="1:11" x14ac:dyDescent="0.3">
      <c r="A22" s="1"/>
      <c r="C22" s="21" t="s">
        <v>108</v>
      </c>
      <c r="D22" s="27"/>
      <c r="E22" s="27"/>
      <c r="F22" s="31"/>
      <c r="G22" s="32"/>
      <c r="I22" s="1"/>
    </row>
    <row r="23" spans="1:11" x14ac:dyDescent="0.3">
      <c r="A23" s="1"/>
      <c r="C23" s="21" t="s">
        <v>33</v>
      </c>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109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4.4" x14ac:dyDescent="0.3"/>
  <cols>
    <col min="1" max="1" width="19.109375" customWidth="1"/>
    <col min="2" max="2" width="20.44140625" customWidth="1"/>
    <col min="3" max="3" width="21.109375" bestFit="1" customWidth="1"/>
    <col min="4" max="4" width="15.88671875" customWidth="1"/>
    <col min="5" max="5" width="15.44140625" customWidth="1"/>
  </cols>
  <sheetData>
    <row r="1" spans="1:7" ht="31.2" x14ac:dyDescent="0.3">
      <c r="A1" s="54" t="s">
        <v>111</v>
      </c>
      <c r="B1" s="54"/>
      <c r="C1" s="54"/>
      <c r="D1" s="54"/>
      <c r="E1" s="54"/>
      <c r="F1" s="2"/>
      <c r="G1" s="2"/>
    </row>
    <row r="2" spans="1:7" x14ac:dyDescent="0.3">
      <c r="A2" s="38" t="s">
        <v>127</v>
      </c>
      <c r="B2" s="38" t="s">
        <v>112</v>
      </c>
      <c r="C2" s="38" t="s">
        <v>113</v>
      </c>
      <c r="D2" s="38" t="s">
        <v>114</v>
      </c>
      <c r="E2" s="38" t="s">
        <v>115</v>
      </c>
    </row>
    <row r="3" spans="1:7" x14ac:dyDescent="0.3">
      <c r="A3" s="39" t="s">
        <v>128</v>
      </c>
      <c r="B3" s="39" t="s">
        <v>116</v>
      </c>
      <c r="C3" s="37" t="s">
        <v>119</v>
      </c>
      <c r="D3" s="37" t="s">
        <v>121</v>
      </c>
      <c r="E3" s="37" t="s">
        <v>125</v>
      </c>
    </row>
    <row r="4" spans="1:7" x14ac:dyDescent="0.3">
      <c r="A4" s="39" t="s">
        <v>129</v>
      </c>
      <c r="B4" s="37" t="s">
        <v>110</v>
      </c>
      <c r="C4" s="37" t="s">
        <v>120</v>
      </c>
      <c r="D4" s="37" t="s">
        <v>122</v>
      </c>
      <c r="E4" s="37" t="s">
        <v>126</v>
      </c>
    </row>
    <row r="5" spans="1:7" x14ac:dyDescent="0.3">
      <c r="A5" s="37" t="s">
        <v>130</v>
      </c>
      <c r="B5" s="37" t="s">
        <v>117</v>
      </c>
      <c r="C5" s="37" t="s">
        <v>135</v>
      </c>
      <c r="D5" s="37" t="s">
        <v>123</v>
      </c>
      <c r="E5" s="37"/>
    </row>
    <row r="6" spans="1:7" x14ac:dyDescent="0.3">
      <c r="A6" s="39" t="s">
        <v>131</v>
      </c>
      <c r="B6" s="39" t="s">
        <v>118</v>
      </c>
      <c r="C6" s="37" t="s">
        <v>132</v>
      </c>
      <c r="D6" s="37" t="s">
        <v>124</v>
      </c>
      <c r="E6" s="37"/>
    </row>
    <row r="8" spans="1:7" x14ac:dyDescent="0.3">
      <c r="A8" s="40"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opLeftCell="A3" zoomScale="90" zoomScaleNormal="90" zoomScalePageLayoutView="90" workbookViewId="0">
      <selection activeCell="C48" sqref="C48:G50"/>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67</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v>10</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SUM(G18:G22)</f>
        <v>12.82</v>
      </c>
      <c r="E11" s="18"/>
      <c r="F11" s="20"/>
      <c r="I11" s="1"/>
    </row>
    <row r="12" spans="1:12" ht="15.6" x14ac:dyDescent="0.35">
      <c r="A12" s="1"/>
      <c r="C12" s="3" t="s">
        <v>12</v>
      </c>
      <c r="D12" s="5"/>
      <c r="I12" s="1"/>
    </row>
    <row r="13" spans="1:12" ht="15.6" x14ac:dyDescent="0.35">
      <c r="A13" s="1"/>
      <c r="C13" s="3" t="s">
        <v>13</v>
      </c>
      <c r="D13" s="24">
        <f>D11/D7</f>
        <v>0.25640000000000002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36</v>
      </c>
      <c r="D18" s="21" t="s">
        <v>25</v>
      </c>
      <c r="E18" s="21">
        <v>6</v>
      </c>
      <c r="F18" s="21">
        <v>0.32</v>
      </c>
      <c r="G18" s="22">
        <f>E18*F18</f>
        <v>1.92</v>
      </c>
      <c r="I18" s="1"/>
    </row>
    <row r="19" spans="1:11" x14ac:dyDescent="0.3">
      <c r="A19" s="1"/>
      <c r="C19" s="21" t="s">
        <v>37</v>
      </c>
      <c r="D19" s="21" t="s">
        <v>38</v>
      </c>
      <c r="E19" s="21">
        <v>6</v>
      </c>
      <c r="F19" s="21">
        <v>0.15</v>
      </c>
      <c r="G19" s="22">
        <f>E19*F19</f>
        <v>0.89999999999999991</v>
      </c>
      <c r="I19" s="1"/>
    </row>
    <row r="20" spans="1:11" x14ac:dyDescent="0.3">
      <c r="A20" s="1"/>
      <c r="C20" s="21" t="s">
        <v>39</v>
      </c>
      <c r="D20" s="21" t="s">
        <v>70</v>
      </c>
      <c r="E20" s="21">
        <v>1.2</v>
      </c>
      <c r="F20" s="21">
        <v>8</v>
      </c>
      <c r="G20" s="22">
        <f>E20*F20</f>
        <v>9.6</v>
      </c>
      <c r="I20" s="1"/>
    </row>
    <row r="21" spans="1:11" x14ac:dyDescent="0.3">
      <c r="A21" s="1"/>
      <c r="C21" s="21" t="s">
        <v>33</v>
      </c>
      <c r="D21" s="21" t="s">
        <v>28</v>
      </c>
      <c r="E21" s="21"/>
      <c r="F21" s="21"/>
      <c r="G21" s="22"/>
      <c r="I21" s="1"/>
    </row>
    <row r="22" spans="1:11" x14ac:dyDescent="0.3">
      <c r="A22" s="1"/>
      <c r="C22" s="21" t="s">
        <v>40</v>
      </c>
      <c r="D22" s="21" t="s">
        <v>38</v>
      </c>
      <c r="E22" s="21">
        <v>4</v>
      </c>
      <c r="F22" s="21">
        <v>0.1</v>
      </c>
      <c r="G22" s="22">
        <f>E22*F22</f>
        <v>0.4</v>
      </c>
      <c r="I22" s="1"/>
    </row>
    <row r="23" spans="1:11" x14ac:dyDescent="0.3">
      <c r="A23" s="1"/>
      <c r="C23" s="21"/>
      <c r="D23" s="26"/>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133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zoomScale="90" zoomScaleNormal="90" zoomScalePageLayoutView="90" workbookViewId="0">
      <selection activeCell="F23" sqref="F23:G23"/>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27</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60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SUM(G18:G27)</f>
        <v>19.100000000000001</v>
      </c>
      <c r="E11" s="18"/>
      <c r="F11" s="20"/>
      <c r="I11" s="1"/>
    </row>
    <row r="12" spans="1:12" ht="15.6" x14ac:dyDescent="0.35">
      <c r="A12" s="1"/>
      <c r="C12" s="3" t="s">
        <v>12</v>
      </c>
      <c r="D12" s="5"/>
      <c r="I12" s="1"/>
    </row>
    <row r="13" spans="1:12" ht="15.6" x14ac:dyDescent="0.35">
      <c r="A13" s="1"/>
      <c r="C13" s="3" t="s">
        <v>13</v>
      </c>
      <c r="D13" s="24">
        <f>D11/D7</f>
        <v>0.31833333333333336</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27">
        <v>0.32</v>
      </c>
      <c r="G18" s="28">
        <f t="shared" ref="G18:G25" si="0">E18*F18</f>
        <v>0.96</v>
      </c>
      <c r="I18" s="1"/>
    </row>
    <row r="19" spans="1:11" x14ac:dyDescent="0.3">
      <c r="A19" s="1"/>
      <c r="C19" s="27" t="s">
        <v>37</v>
      </c>
      <c r="D19" s="27" t="s">
        <v>38</v>
      </c>
      <c r="E19" s="27">
        <v>3</v>
      </c>
      <c r="F19" s="27">
        <v>0.15</v>
      </c>
      <c r="G19" s="28">
        <f t="shared" si="0"/>
        <v>0.44999999999999996</v>
      </c>
      <c r="I19" s="1"/>
    </row>
    <row r="20" spans="1:11" x14ac:dyDescent="0.3">
      <c r="A20" s="1"/>
      <c r="C20" s="27" t="s">
        <v>39</v>
      </c>
      <c r="D20" s="27" t="s">
        <v>70</v>
      </c>
      <c r="E20" s="27">
        <v>0.6</v>
      </c>
      <c r="F20" s="27">
        <v>8</v>
      </c>
      <c r="G20" s="28">
        <f t="shared" si="0"/>
        <v>4.8</v>
      </c>
      <c r="I20" s="1"/>
    </row>
    <row r="21" spans="1:11" x14ac:dyDescent="0.3">
      <c r="A21" s="1"/>
      <c r="C21" s="21" t="s">
        <v>29</v>
      </c>
      <c r="D21" s="21" t="s">
        <v>28</v>
      </c>
      <c r="E21" s="21">
        <v>1</v>
      </c>
      <c r="F21" s="21">
        <v>2.9</v>
      </c>
      <c r="G21" s="22">
        <f t="shared" si="0"/>
        <v>2.9</v>
      </c>
      <c r="I21" s="1"/>
    </row>
    <row r="22" spans="1:11" x14ac:dyDescent="0.3">
      <c r="A22" s="1"/>
      <c r="C22" s="21" t="s">
        <v>34</v>
      </c>
      <c r="D22" s="21" t="s">
        <v>35</v>
      </c>
      <c r="E22" s="21">
        <v>2</v>
      </c>
      <c r="F22" s="21">
        <f>5/50</f>
        <v>0.1</v>
      </c>
      <c r="G22" s="22">
        <f t="shared" si="0"/>
        <v>0.2</v>
      </c>
      <c r="I22" s="1"/>
    </row>
    <row r="23" spans="1:11" x14ac:dyDescent="0.3">
      <c r="A23" s="1"/>
      <c r="C23" s="21" t="s">
        <v>30</v>
      </c>
      <c r="D23" s="26" t="s">
        <v>28</v>
      </c>
      <c r="E23" s="21">
        <v>0.45</v>
      </c>
      <c r="F23" s="21">
        <v>14</v>
      </c>
      <c r="G23" s="22">
        <f t="shared" si="0"/>
        <v>6.3</v>
      </c>
      <c r="I23" s="1"/>
    </row>
    <row r="24" spans="1:11" x14ac:dyDescent="0.3">
      <c r="A24" s="1"/>
      <c r="C24" s="21" t="s">
        <v>31</v>
      </c>
      <c r="D24" s="21" t="s">
        <v>28</v>
      </c>
      <c r="E24" s="21">
        <v>0.05</v>
      </c>
      <c r="F24" s="21">
        <v>29.8</v>
      </c>
      <c r="G24" s="22">
        <f t="shared" si="0"/>
        <v>1.4900000000000002</v>
      </c>
      <c r="I24" s="1"/>
    </row>
    <row r="25" spans="1:11" x14ac:dyDescent="0.3">
      <c r="A25" s="1"/>
      <c r="C25" s="21" t="s">
        <v>32</v>
      </c>
      <c r="D25" s="21" t="s">
        <v>28</v>
      </c>
      <c r="E25" s="21">
        <v>0.15</v>
      </c>
      <c r="F25" s="21">
        <v>12</v>
      </c>
      <c r="G25" s="22">
        <f t="shared" si="0"/>
        <v>1.7999999999999998</v>
      </c>
      <c r="I25" s="1"/>
    </row>
    <row r="26" spans="1:11" x14ac:dyDescent="0.3">
      <c r="A26" s="1"/>
      <c r="C26" s="21" t="s">
        <v>33</v>
      </c>
      <c r="D26" s="21" t="s">
        <v>28</v>
      </c>
      <c r="E26" s="21"/>
      <c r="F26" s="21"/>
      <c r="G26" s="22"/>
      <c r="I26" s="1"/>
    </row>
    <row r="27" spans="1:11" x14ac:dyDescent="0.3">
      <c r="A27" s="1"/>
      <c r="C27" s="27" t="s">
        <v>40</v>
      </c>
      <c r="D27" s="27" t="s">
        <v>38</v>
      </c>
      <c r="E27" s="27">
        <v>2</v>
      </c>
      <c r="F27" s="27">
        <v>0.1</v>
      </c>
      <c r="G27" s="28">
        <f>E27*F27</f>
        <v>0.2</v>
      </c>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68</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zoomScale="90" zoomScaleNormal="90" zoomScalePageLayoutView="90" workbookViewId="0">
      <selection activeCell="D21" sqref="D2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41</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SUM(G18:G21)</f>
        <v>9.11</v>
      </c>
      <c r="E11" s="18"/>
      <c r="F11" s="20"/>
      <c r="I11" s="1"/>
    </row>
    <row r="12" spans="1:12" ht="15.6" x14ac:dyDescent="0.35">
      <c r="A12" s="1"/>
      <c r="C12" s="3" t="s">
        <v>12</v>
      </c>
      <c r="D12" s="5"/>
      <c r="I12" s="1"/>
    </row>
    <row r="13" spans="1:12" ht="15.6" x14ac:dyDescent="0.35">
      <c r="A13" s="1"/>
      <c r="C13" s="3" t="s">
        <v>13</v>
      </c>
      <c r="D13" s="24">
        <f>D11/D7</f>
        <v>0.1822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31">
        <v>0.32</v>
      </c>
      <c r="G18" s="32">
        <v>0.96</v>
      </c>
      <c r="I18" s="1"/>
    </row>
    <row r="19" spans="1:11" x14ac:dyDescent="0.3">
      <c r="A19" s="1"/>
      <c r="C19" s="27" t="s">
        <v>37</v>
      </c>
      <c r="D19" s="27" t="s">
        <v>38</v>
      </c>
      <c r="E19" s="27">
        <v>3</v>
      </c>
      <c r="F19" s="31">
        <v>0.15</v>
      </c>
      <c r="G19" s="32">
        <v>0.45</v>
      </c>
      <c r="I19" s="1"/>
    </row>
    <row r="20" spans="1:11" x14ac:dyDescent="0.3">
      <c r="A20" s="1"/>
      <c r="C20" s="27" t="s">
        <v>39</v>
      </c>
      <c r="D20" s="31" t="s">
        <v>70</v>
      </c>
      <c r="E20" s="34">
        <v>0.6</v>
      </c>
      <c r="F20" s="34">
        <v>8</v>
      </c>
      <c r="G20" s="32">
        <v>4.8</v>
      </c>
      <c r="I20" s="1"/>
    </row>
    <row r="21" spans="1:11" x14ac:dyDescent="0.3">
      <c r="A21" s="1"/>
      <c r="C21" s="21" t="s">
        <v>29</v>
      </c>
      <c r="D21" s="21" t="s">
        <v>28</v>
      </c>
      <c r="E21" s="21">
        <v>1</v>
      </c>
      <c r="F21" s="21">
        <v>2.9</v>
      </c>
      <c r="G21" s="22">
        <f>E21*F21</f>
        <v>2.9</v>
      </c>
      <c r="I21" s="1"/>
    </row>
    <row r="22" spans="1:11" x14ac:dyDescent="0.3">
      <c r="A22" s="1"/>
      <c r="C22" s="21" t="s">
        <v>42</v>
      </c>
      <c r="D22" s="21" t="s">
        <v>45</v>
      </c>
      <c r="E22" s="21">
        <v>6</v>
      </c>
      <c r="F22" s="21"/>
      <c r="G22" s="22"/>
      <c r="I22" s="1"/>
    </row>
    <row r="23" spans="1:11" x14ac:dyDescent="0.3">
      <c r="A23" s="1"/>
      <c r="C23" s="21" t="s">
        <v>43</v>
      </c>
      <c r="D23" s="26" t="s">
        <v>45</v>
      </c>
      <c r="E23" s="21">
        <v>4</v>
      </c>
      <c r="F23" s="21"/>
      <c r="G23" s="22"/>
      <c r="I23" s="1"/>
    </row>
    <row r="24" spans="1:11" x14ac:dyDescent="0.3">
      <c r="A24" s="1"/>
      <c r="C24" s="21" t="s">
        <v>33</v>
      </c>
      <c r="D24" s="21" t="s">
        <v>28</v>
      </c>
      <c r="E24" s="21"/>
      <c r="F24" s="21"/>
      <c r="G24" s="22"/>
      <c r="I24" s="1"/>
    </row>
    <row r="25" spans="1:11" x14ac:dyDescent="0.3">
      <c r="A25" s="1"/>
      <c r="C25" s="27" t="s">
        <v>40</v>
      </c>
      <c r="D25" s="27" t="s">
        <v>38</v>
      </c>
      <c r="E25" s="27">
        <v>2</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44</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tabSelected="1"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134</v>
      </c>
      <c r="D3" s="56"/>
      <c r="E3" s="56"/>
      <c r="F3" s="56"/>
      <c r="G3" s="56"/>
      <c r="I3" s="1"/>
    </row>
    <row r="4" spans="1:12" ht="6" customHeight="1" x14ac:dyDescent="0.3">
      <c r="A4" s="1"/>
      <c r="I4" s="1"/>
    </row>
    <row r="5" spans="1:12" x14ac:dyDescent="0.3">
      <c r="A5" s="1"/>
      <c r="C5" s="35"/>
      <c r="D5" s="35"/>
      <c r="E5" s="44"/>
      <c r="F5" s="45"/>
      <c r="I5" s="1"/>
    </row>
    <row r="6" spans="1:12" ht="15" customHeight="1" x14ac:dyDescent="0.35">
      <c r="A6" s="1"/>
      <c r="C6" s="3" t="s">
        <v>10</v>
      </c>
      <c r="D6" s="4"/>
      <c r="E6" s="46"/>
      <c r="F6" s="47"/>
      <c r="I6" s="1"/>
      <c r="K6" s="51"/>
      <c r="L6" s="51"/>
    </row>
    <row r="7" spans="1:12" ht="15.6" x14ac:dyDescent="0.35">
      <c r="A7" s="1"/>
      <c r="C7" s="3" t="s">
        <v>2</v>
      </c>
      <c r="D7" s="5">
        <v>10</v>
      </c>
      <c r="E7" s="46"/>
      <c r="F7" s="47"/>
      <c r="I7" s="1"/>
      <c r="K7" s="50"/>
      <c r="L7" s="50"/>
    </row>
    <row r="8" spans="1:12" ht="15.6" x14ac:dyDescent="0.35">
      <c r="A8" s="1"/>
      <c r="C8" s="3" t="s">
        <v>3</v>
      </c>
      <c r="D8" s="6">
        <v>5</v>
      </c>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SUM(G18:G22)</f>
        <v>1.3560000000000003</v>
      </c>
      <c r="E11" s="18"/>
      <c r="F11" s="20"/>
      <c r="I11" s="1"/>
    </row>
    <row r="12" spans="1:12" ht="15.6" x14ac:dyDescent="0.35">
      <c r="A12" s="1"/>
      <c r="C12" s="3" t="s">
        <v>12</v>
      </c>
      <c r="D12" s="5"/>
      <c r="I12" s="1"/>
    </row>
    <row r="13" spans="1:12" ht="15.6" x14ac:dyDescent="0.35">
      <c r="A13" s="1"/>
      <c r="C13" s="3" t="s">
        <v>13</v>
      </c>
      <c r="D13" s="7">
        <f>D11/D7</f>
        <v>0.13560000000000003</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73</v>
      </c>
      <c r="D18" s="21" t="s">
        <v>77</v>
      </c>
      <c r="E18" s="21">
        <v>0.5</v>
      </c>
      <c r="F18" s="21">
        <v>1.1000000000000001</v>
      </c>
      <c r="G18" s="22">
        <f>E18*F18</f>
        <v>0.55000000000000004</v>
      </c>
      <c r="I18" s="1"/>
    </row>
    <row r="19" spans="1:11" x14ac:dyDescent="0.3">
      <c r="A19" s="1"/>
      <c r="C19" s="21" t="s">
        <v>74</v>
      </c>
      <c r="D19" s="21" t="s">
        <v>28</v>
      </c>
      <c r="E19" s="21">
        <v>0.06</v>
      </c>
      <c r="F19" s="21">
        <v>6.1</v>
      </c>
      <c r="G19" s="22">
        <f>E19*F19</f>
        <v>0.36599999999999999</v>
      </c>
      <c r="I19" s="1"/>
    </row>
    <row r="20" spans="1:11" x14ac:dyDescent="0.3">
      <c r="A20" s="1"/>
      <c r="C20" s="21" t="s">
        <v>75</v>
      </c>
      <c r="D20" s="21" t="s">
        <v>28</v>
      </c>
      <c r="E20" s="21">
        <v>1.4999999999999999E-2</v>
      </c>
      <c r="F20" s="21">
        <v>14</v>
      </c>
      <c r="G20" s="22">
        <f>E20*F20</f>
        <v>0.21</v>
      </c>
      <c r="I20" s="1"/>
    </row>
    <row r="21" spans="1:11" x14ac:dyDescent="0.3">
      <c r="A21" s="1"/>
      <c r="C21" s="21" t="s">
        <v>34</v>
      </c>
      <c r="D21" s="21" t="s">
        <v>35</v>
      </c>
      <c r="E21" s="21">
        <v>1</v>
      </c>
      <c r="F21" s="31"/>
      <c r="G21" s="32">
        <v>0.1</v>
      </c>
      <c r="I21" s="1"/>
    </row>
    <row r="22" spans="1:11" x14ac:dyDescent="0.3">
      <c r="A22" s="1"/>
      <c r="C22" s="21" t="s">
        <v>76</v>
      </c>
      <c r="D22" s="21" t="s">
        <v>28</v>
      </c>
      <c r="E22" s="21">
        <v>0.01</v>
      </c>
      <c r="F22" s="31">
        <v>13</v>
      </c>
      <c r="G22" s="30">
        <f>E22*F22</f>
        <v>0.13</v>
      </c>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78</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topLeftCell="A24" zoomScale="90" zoomScaleNormal="90" zoomScalePageLayoutView="90" workbookViewId="0">
      <selection activeCell="F12" sqref="F12"/>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46</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f>3000/100</f>
        <v>30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SUM(G18:G26)</f>
        <v>14.6</v>
      </c>
      <c r="E11" s="18"/>
      <c r="F11" s="20"/>
      <c r="I11" s="1"/>
    </row>
    <row r="12" spans="1:12" ht="15.6" x14ac:dyDescent="0.35">
      <c r="A12" s="1"/>
      <c r="C12" s="3" t="s">
        <v>12</v>
      </c>
      <c r="D12" s="5"/>
      <c r="I12" s="1"/>
    </row>
    <row r="13" spans="1:12" ht="15.6" x14ac:dyDescent="0.35">
      <c r="A13" s="1"/>
      <c r="C13" s="3" t="s">
        <v>13</v>
      </c>
      <c r="D13" s="24">
        <f>D11/D7</f>
        <v>0.48666666666666664</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79</v>
      </c>
      <c r="D18" s="21" t="s">
        <v>28</v>
      </c>
      <c r="E18" s="21">
        <v>3</v>
      </c>
      <c r="F18" s="21">
        <v>4</v>
      </c>
      <c r="G18" s="22">
        <f>E18*F18</f>
        <v>12</v>
      </c>
      <c r="I18" s="1"/>
    </row>
    <row r="19" spans="1:11" x14ac:dyDescent="0.3">
      <c r="A19" s="1"/>
      <c r="C19" s="21"/>
      <c r="D19" s="21"/>
      <c r="E19" s="21"/>
      <c r="F19" s="21"/>
      <c r="G19" s="22"/>
      <c r="I19" s="1"/>
    </row>
    <row r="20" spans="1:11" x14ac:dyDescent="0.3">
      <c r="A20" s="1"/>
      <c r="C20" s="21" t="s">
        <v>48</v>
      </c>
      <c r="D20" s="21"/>
      <c r="E20" s="21"/>
      <c r="F20" s="21"/>
      <c r="G20" s="22"/>
      <c r="I20" s="1"/>
    </row>
    <row r="21" spans="1:11" x14ac:dyDescent="0.3">
      <c r="A21" s="1"/>
      <c r="C21" s="21"/>
      <c r="D21" s="21"/>
      <c r="E21" s="21"/>
      <c r="F21" s="21"/>
      <c r="G21" s="22"/>
      <c r="I21" s="1"/>
    </row>
    <row r="22" spans="1:11" x14ac:dyDescent="0.3">
      <c r="A22" s="1"/>
      <c r="C22" s="21" t="s">
        <v>49</v>
      </c>
      <c r="D22" s="21" t="s">
        <v>45</v>
      </c>
      <c r="E22" s="21">
        <v>1</v>
      </c>
      <c r="F22" s="21"/>
      <c r="G22" s="57">
        <f>1</f>
        <v>1</v>
      </c>
      <c r="I22" s="1"/>
    </row>
    <row r="23" spans="1:11" x14ac:dyDescent="0.3">
      <c r="A23" s="1"/>
      <c r="C23" s="21" t="s">
        <v>42</v>
      </c>
      <c r="D23" s="26" t="s">
        <v>45</v>
      </c>
      <c r="E23" s="21">
        <v>1</v>
      </c>
      <c r="F23" s="21"/>
      <c r="G23" s="58"/>
      <c r="I23" s="1"/>
    </row>
    <row r="24" spans="1:11" x14ac:dyDescent="0.3">
      <c r="A24" s="1"/>
      <c r="C24" s="21" t="s">
        <v>50</v>
      </c>
      <c r="D24" s="21" t="s">
        <v>45</v>
      </c>
      <c r="E24" s="21">
        <v>1</v>
      </c>
      <c r="F24" s="21"/>
      <c r="G24" s="58"/>
      <c r="I24" s="1"/>
    </row>
    <row r="25" spans="1:11" x14ac:dyDescent="0.3">
      <c r="A25" s="1"/>
      <c r="C25" s="21" t="s">
        <v>51</v>
      </c>
      <c r="D25" s="21" t="s">
        <v>45</v>
      </c>
      <c r="E25" s="21">
        <v>1</v>
      </c>
      <c r="F25" s="21"/>
      <c r="G25" s="59"/>
      <c r="I25" s="1"/>
    </row>
    <row r="26" spans="1:11" x14ac:dyDescent="0.3">
      <c r="A26" s="1"/>
      <c r="C26" s="21" t="s">
        <v>39</v>
      </c>
      <c r="D26" s="29" t="s">
        <v>70</v>
      </c>
      <c r="E26" s="33">
        <v>0.2</v>
      </c>
      <c r="F26" s="33">
        <v>8</v>
      </c>
      <c r="G26" s="30">
        <f>E26*F26</f>
        <v>1.6</v>
      </c>
      <c r="I26" s="1"/>
    </row>
    <row r="27" spans="1:11" x14ac:dyDescent="0.3">
      <c r="A27" s="1"/>
      <c r="C27" s="21" t="s">
        <v>53</v>
      </c>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52</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5">
    <mergeCell ref="C48:G50"/>
    <mergeCell ref="K8:L8"/>
    <mergeCell ref="E9:F9"/>
    <mergeCell ref="K10:L10"/>
    <mergeCell ref="C15:G15"/>
    <mergeCell ref="C32:G32"/>
    <mergeCell ref="C34:G47"/>
    <mergeCell ref="G22:G25"/>
    <mergeCell ref="E7:F7"/>
    <mergeCell ref="K7:L7"/>
    <mergeCell ref="C1:G1"/>
    <mergeCell ref="C3:G3"/>
    <mergeCell ref="E5:F5"/>
    <mergeCell ref="E6:F6"/>
    <mergeCell ref="K6:L6"/>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topLeftCell="B10" zoomScale="90" zoomScaleNormal="90" zoomScalePageLayoutView="90" workbookViewId="0">
      <selection activeCell="C19" sqref="C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61</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15</v>
      </c>
      <c r="E7" s="46"/>
      <c r="F7" s="47"/>
      <c r="I7" s="1"/>
      <c r="K7" s="50"/>
      <c r="L7" s="50"/>
    </row>
    <row r="8" spans="1:12" ht="15.6" x14ac:dyDescent="0.35">
      <c r="A8" s="1"/>
      <c r="C8" s="3" t="s">
        <v>3</v>
      </c>
      <c r="D8" s="6" t="s">
        <v>19</v>
      </c>
      <c r="E8" s="17"/>
      <c r="F8" s="17"/>
      <c r="I8" s="1"/>
      <c r="K8" s="50"/>
      <c r="L8" s="50"/>
    </row>
    <row r="9" spans="1:12" ht="15.6" x14ac:dyDescent="0.35">
      <c r="A9" s="1"/>
      <c r="C9" s="3" t="s">
        <v>4</v>
      </c>
      <c r="D9" s="6" t="s">
        <v>60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SUM(G18:G23)</f>
        <v>5.6</v>
      </c>
      <c r="E11" s="18"/>
      <c r="F11" s="20"/>
      <c r="I11" s="1"/>
    </row>
    <row r="12" spans="1:12" ht="15.6" x14ac:dyDescent="0.35">
      <c r="A12" s="1"/>
      <c r="C12" s="3" t="s">
        <v>12</v>
      </c>
      <c r="D12" s="5"/>
      <c r="I12" s="1"/>
    </row>
    <row r="13" spans="1:12" ht="15.6" x14ac:dyDescent="0.35">
      <c r="A13" s="1"/>
      <c r="C13" s="3" t="s">
        <v>13</v>
      </c>
      <c r="D13" s="24">
        <f>D11/D7</f>
        <v>0.37333333333333329</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80</v>
      </c>
      <c r="D18" s="21" t="s">
        <v>28</v>
      </c>
      <c r="E18" s="21">
        <v>1.5</v>
      </c>
      <c r="F18" s="21">
        <v>1.4</v>
      </c>
      <c r="G18" s="22">
        <f>E18*F18</f>
        <v>2.0999999999999996</v>
      </c>
      <c r="I18" s="1"/>
    </row>
    <row r="19" spans="1:11" x14ac:dyDescent="0.3">
      <c r="A19" s="1"/>
      <c r="C19" s="21" t="s">
        <v>54</v>
      </c>
      <c r="D19" s="21" t="s">
        <v>25</v>
      </c>
      <c r="E19" s="21">
        <v>5</v>
      </c>
      <c r="F19" s="21">
        <f>1.2/5</f>
        <v>0.24</v>
      </c>
      <c r="G19" s="22">
        <f>E19*F19</f>
        <v>1.2</v>
      </c>
      <c r="I19" s="1"/>
    </row>
    <row r="20" spans="1:11" x14ac:dyDescent="0.3">
      <c r="A20" s="1"/>
      <c r="C20" s="21" t="s">
        <v>34</v>
      </c>
      <c r="D20" s="21" t="s">
        <v>35</v>
      </c>
      <c r="E20" s="21">
        <v>5</v>
      </c>
      <c r="F20" s="21"/>
      <c r="G20" s="22">
        <v>0.5</v>
      </c>
      <c r="I20" s="1"/>
    </row>
    <row r="21" spans="1:11" x14ac:dyDescent="0.3">
      <c r="A21" s="1"/>
      <c r="C21" s="21" t="s">
        <v>55</v>
      </c>
      <c r="D21" s="21"/>
      <c r="E21" s="21"/>
      <c r="F21" s="21"/>
      <c r="G21" s="22"/>
      <c r="I21" s="1"/>
    </row>
    <row r="22" spans="1:11" x14ac:dyDescent="0.3">
      <c r="A22" s="1"/>
      <c r="C22" s="21" t="s">
        <v>50</v>
      </c>
      <c r="D22" s="21" t="s">
        <v>45</v>
      </c>
      <c r="E22" s="21">
        <v>1</v>
      </c>
      <c r="F22" s="21"/>
      <c r="G22" s="22"/>
      <c r="I22" s="1"/>
    </row>
    <row r="23" spans="1:11" x14ac:dyDescent="0.3">
      <c r="A23" s="1"/>
      <c r="C23" s="21" t="s">
        <v>56</v>
      </c>
      <c r="D23" s="26" t="s">
        <v>28</v>
      </c>
      <c r="E23" s="21">
        <v>0.2</v>
      </c>
      <c r="F23" s="21">
        <v>9</v>
      </c>
      <c r="G23" s="22">
        <f>E23*F23</f>
        <v>1.8</v>
      </c>
      <c r="I23" s="1"/>
    </row>
    <row r="24" spans="1:11" x14ac:dyDescent="0.3">
      <c r="A24" s="1"/>
      <c r="C24" s="21" t="s">
        <v>57</v>
      </c>
      <c r="D24" s="21" t="s">
        <v>45</v>
      </c>
      <c r="E24" s="21">
        <v>1</v>
      </c>
      <c r="F24" s="21"/>
      <c r="G24" s="22"/>
      <c r="I24" s="1"/>
    </row>
    <row r="25" spans="1:11" x14ac:dyDescent="0.3">
      <c r="A25" s="1"/>
      <c r="C25" s="21" t="s">
        <v>58</v>
      </c>
      <c r="D25" s="21" t="s">
        <v>45</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59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topLeftCell="C10"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85</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f>1250/70</f>
        <v>17.857142857142858</v>
      </c>
      <c r="E7" s="46"/>
      <c r="F7" s="47"/>
      <c r="I7" s="1"/>
      <c r="K7" s="50"/>
      <c r="L7" s="50"/>
    </row>
    <row r="8" spans="1:12" ht="15.6" x14ac:dyDescent="0.35">
      <c r="A8" s="1"/>
      <c r="C8" s="3" t="s">
        <v>3</v>
      </c>
      <c r="D8" s="6" t="s">
        <v>60</v>
      </c>
      <c r="E8" s="17"/>
      <c r="F8" s="17"/>
      <c r="I8" s="1"/>
      <c r="K8" s="50"/>
      <c r="L8" s="50"/>
    </row>
    <row r="9" spans="1:12" ht="15.6" x14ac:dyDescent="0.35">
      <c r="A9" s="1"/>
      <c r="C9" s="3" t="s">
        <v>4</v>
      </c>
      <c r="D9" s="6" t="s">
        <v>84</v>
      </c>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SUM(G18:G20)</f>
        <v>14.9</v>
      </c>
      <c r="E11" s="18"/>
      <c r="F11" s="20"/>
      <c r="I11" s="1"/>
    </row>
    <row r="12" spans="1:12" ht="15.6" x14ac:dyDescent="0.35">
      <c r="A12" s="1"/>
      <c r="C12" s="3" t="s">
        <v>12</v>
      </c>
      <c r="D12" s="5"/>
      <c r="I12" s="1"/>
    </row>
    <row r="13" spans="1:12" ht="15.6" x14ac:dyDescent="0.35">
      <c r="A13" s="1"/>
      <c r="C13" s="3" t="s">
        <v>13</v>
      </c>
      <c r="D13" s="24">
        <f>D11/D7</f>
        <v>0.83440000000000003</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63</v>
      </c>
      <c r="D18" s="21" t="s">
        <v>28</v>
      </c>
      <c r="E18" s="21">
        <v>2.5</v>
      </c>
      <c r="F18" s="21">
        <v>5.2</v>
      </c>
      <c r="G18" s="22">
        <f>E18*F18</f>
        <v>13</v>
      </c>
      <c r="I18" s="1"/>
    </row>
    <row r="19" spans="1:11" x14ac:dyDescent="0.3">
      <c r="A19" s="1"/>
      <c r="C19" s="21" t="s">
        <v>57</v>
      </c>
      <c r="D19" s="21" t="s">
        <v>70</v>
      </c>
      <c r="E19" s="21">
        <v>0.2</v>
      </c>
      <c r="F19" s="21">
        <v>7</v>
      </c>
      <c r="G19" s="22">
        <f>E19*F19</f>
        <v>1.4000000000000001</v>
      </c>
      <c r="I19" s="1"/>
    </row>
    <row r="20" spans="1:11" x14ac:dyDescent="0.3">
      <c r="A20" s="1"/>
      <c r="C20" s="21" t="s">
        <v>34</v>
      </c>
      <c r="D20" s="21" t="s">
        <v>35</v>
      </c>
      <c r="E20" s="21">
        <v>5</v>
      </c>
      <c r="F20" s="21">
        <f>5/50</f>
        <v>0.1</v>
      </c>
      <c r="G20" s="22">
        <f>E20*F20</f>
        <v>0.5</v>
      </c>
      <c r="I20" s="1"/>
    </row>
    <row r="21" spans="1:11" x14ac:dyDescent="0.3">
      <c r="A21" s="1"/>
      <c r="C21" s="21" t="s">
        <v>33</v>
      </c>
      <c r="D21" s="27"/>
      <c r="E21" s="27"/>
      <c r="F21" s="31"/>
      <c r="G21" s="32"/>
      <c r="I21" s="1"/>
    </row>
    <row r="22" spans="1:11" x14ac:dyDescent="0.3">
      <c r="A22" s="1"/>
      <c r="C22" s="21" t="s">
        <v>81</v>
      </c>
      <c r="D22" s="21" t="s">
        <v>82</v>
      </c>
      <c r="E22" s="27"/>
      <c r="F22" s="31"/>
      <c r="G22" s="32"/>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83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topLeftCell="C1" zoomScale="90" zoomScaleNormal="90" zoomScalePageLayoutView="90" workbookViewId="0">
      <selection activeCell="L19" sqref="L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62</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20</v>
      </c>
      <c r="E7" s="46"/>
      <c r="F7" s="47"/>
      <c r="I7" s="1"/>
      <c r="K7" s="50"/>
      <c r="L7" s="50"/>
    </row>
    <row r="8" spans="1:12" ht="15.6" x14ac:dyDescent="0.35">
      <c r="A8" s="1"/>
      <c r="C8" s="3" t="s">
        <v>3</v>
      </c>
      <c r="D8" s="6" t="s">
        <v>19</v>
      </c>
      <c r="E8" s="17"/>
      <c r="F8" s="17"/>
      <c r="I8" s="1"/>
      <c r="K8" s="50"/>
      <c r="L8" s="50"/>
    </row>
    <row r="9" spans="1:12" ht="15.6" x14ac:dyDescent="0.35">
      <c r="A9" s="1"/>
      <c r="C9" s="3" t="s">
        <v>4</v>
      </c>
      <c r="D9" s="6" t="s">
        <v>19</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SUM(G18:G23)</f>
        <v>10.379999999999999</v>
      </c>
      <c r="E11" s="18"/>
      <c r="F11" s="20"/>
      <c r="I11" s="1"/>
    </row>
    <row r="12" spans="1:12" ht="15.6" x14ac:dyDescent="0.35">
      <c r="A12" s="1"/>
      <c r="C12" s="3" t="s">
        <v>12</v>
      </c>
      <c r="D12" s="5"/>
      <c r="I12" s="1"/>
    </row>
    <row r="13" spans="1:12" ht="15.6" x14ac:dyDescent="0.35">
      <c r="A13" s="1"/>
      <c r="C13" s="3" t="s">
        <v>13</v>
      </c>
      <c r="D13" s="24">
        <f>D11/D7</f>
        <v>0.51899999999999991</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47</v>
      </c>
      <c r="D18" s="21" t="s">
        <v>28</v>
      </c>
      <c r="E18" s="21">
        <v>1</v>
      </c>
      <c r="F18" s="21">
        <v>0.8</v>
      </c>
      <c r="G18" s="22">
        <f>E18*F18</f>
        <v>0.8</v>
      </c>
      <c r="I18" s="1"/>
    </row>
    <row r="19" spans="1:11" x14ac:dyDescent="0.3">
      <c r="A19" s="1"/>
      <c r="C19" s="21" t="s">
        <v>63</v>
      </c>
      <c r="D19" s="21" t="s">
        <v>28</v>
      </c>
      <c r="E19" s="21">
        <v>0.6</v>
      </c>
      <c r="F19" s="21">
        <v>5.2</v>
      </c>
      <c r="G19" s="22">
        <f>E19*F19</f>
        <v>3.12</v>
      </c>
      <c r="I19" s="1"/>
    </row>
    <row r="20" spans="1:11" x14ac:dyDescent="0.3">
      <c r="A20" s="1"/>
      <c r="C20" s="21" t="s">
        <v>66</v>
      </c>
      <c r="D20" s="21" t="s">
        <v>28</v>
      </c>
      <c r="E20" s="21">
        <v>0.05</v>
      </c>
      <c r="F20" s="21">
        <v>5</v>
      </c>
      <c r="G20" s="22">
        <f>E20*F20</f>
        <v>0.25</v>
      </c>
      <c r="I20" s="1"/>
    </row>
    <row r="21" spans="1:11" x14ac:dyDescent="0.3">
      <c r="A21" s="1"/>
      <c r="C21" s="27" t="s">
        <v>36</v>
      </c>
      <c r="D21" s="27" t="s">
        <v>25</v>
      </c>
      <c r="E21" s="27">
        <v>1</v>
      </c>
      <c r="F21" s="31">
        <v>0.32</v>
      </c>
      <c r="G21" s="32">
        <v>0.96</v>
      </c>
      <c r="I21" s="1"/>
    </row>
    <row r="22" spans="1:11" x14ac:dyDescent="0.3">
      <c r="A22" s="1"/>
      <c r="C22" s="27" t="s">
        <v>37</v>
      </c>
      <c r="D22" s="27" t="s">
        <v>38</v>
      </c>
      <c r="E22" s="27">
        <v>1</v>
      </c>
      <c r="F22" s="31">
        <v>0.15</v>
      </c>
      <c r="G22" s="32">
        <v>0.45</v>
      </c>
      <c r="I22" s="1"/>
    </row>
    <row r="23" spans="1:11" x14ac:dyDescent="0.3">
      <c r="A23" s="1"/>
      <c r="C23" s="27" t="s">
        <v>39</v>
      </c>
      <c r="D23" s="31" t="s">
        <v>70</v>
      </c>
      <c r="E23" s="34">
        <v>0.2</v>
      </c>
      <c r="F23" s="34">
        <v>8</v>
      </c>
      <c r="G23" s="32">
        <v>4.8</v>
      </c>
      <c r="I23" s="1"/>
    </row>
    <row r="24" spans="1:11" x14ac:dyDescent="0.3">
      <c r="A24" s="1"/>
      <c r="C24" s="27" t="s">
        <v>64</v>
      </c>
      <c r="D24" s="27" t="s">
        <v>38</v>
      </c>
      <c r="E24" s="27">
        <v>2</v>
      </c>
      <c r="F24" s="21"/>
      <c r="G24" s="22"/>
      <c r="I24" s="1"/>
    </row>
    <row r="25" spans="1:11" x14ac:dyDescent="0.3">
      <c r="A25" s="1"/>
      <c r="C25" s="21" t="s">
        <v>65</v>
      </c>
      <c r="D25" s="21" t="s">
        <v>38</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69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2022-05-23T06:35:44Z</cp:lastPrinted>
  <dcterms:created xsi:type="dcterms:W3CDTF">2019-10-08T12:40:36Z</dcterms:created>
  <dcterms:modified xsi:type="dcterms:W3CDTF">2023-08-04T14:03:59Z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