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juliane_collin_uliege_be/Documents/Bureau/Perso/ObjectivO/"/>
    </mc:Choice>
  </mc:AlternateContent>
  <xr:revisionPtr revIDLastSave="64" documentId="8_{1B1D9445-2442-3D41-B335-508848E4E7B6}" xr6:coauthVersionLast="47" xr6:coauthVersionMax="47" xr10:uidLastSave="{510C7FDB-95F0-4C67-A1D9-8EA79F7ADDAD}"/>
  <bookViews>
    <workbookView xWindow="-110" yWindow="-110" windowWidth="19420" windowHeight="10300" xr2:uid="{00000000-000D-0000-FFFF-FFFF00000000}"/>
  </bookViews>
  <sheets>
    <sheet name="PROCESSUS DE COMMANDE" sheetId="1" r:id="rId1"/>
    <sheet name="Validation de données" sheetId="2" state="hidden" r:id="rId2"/>
    <sheet name="DRAFT_COMMANDE" sheetId="3" state="hidden" r:id="rId3"/>
    <sheet name="COMMANDE" sheetId="4" r:id="rId4"/>
    <sheet name="DO NOT DELETE - AutoCrat Job Se" sheetId="5" state="hidden" r:id="rId5"/>
    <sheet name="CALCULATEUR" sheetId="6" r:id="rId6"/>
  </sheets>
  <definedNames>
    <definedName name="_xlnm._FilterDatabase" localSheetId="3" hidden="1">COMMANDE!$B$7:$X$54</definedName>
    <definedName name="_xlnm._FilterDatabase" localSheetId="2" hidden="1">DRAFT_COMMANDE!$B$7:$X$114</definedName>
    <definedName name="TriggerFactur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E5" i="6"/>
  <c r="E8" i="6" s="1"/>
  <c r="D5" i="6"/>
  <c r="D8" i="6" s="1"/>
  <c r="C5" i="6"/>
  <c r="U54" i="4"/>
  <c r="W54" i="4"/>
  <c r="U53" i="4"/>
  <c r="W53" i="4"/>
  <c r="U52" i="4"/>
  <c r="V52" i="4"/>
  <c r="U51" i="4"/>
  <c r="W50" i="4"/>
  <c r="V50" i="4"/>
  <c r="U50" i="4"/>
  <c r="W49" i="4"/>
  <c r="V49" i="4"/>
  <c r="U49" i="4"/>
  <c r="W48" i="4"/>
  <c r="U48" i="4"/>
  <c r="V48" i="4"/>
  <c r="U47" i="4"/>
  <c r="W47" i="4"/>
  <c r="W46" i="4"/>
  <c r="V46" i="4"/>
  <c r="U46" i="4"/>
  <c r="W45" i="4"/>
  <c r="V45" i="4"/>
  <c r="U45" i="4"/>
  <c r="W44" i="4"/>
  <c r="U44" i="4"/>
  <c r="V44" i="4"/>
  <c r="U43" i="4"/>
  <c r="W43" i="4"/>
  <c r="W42" i="4"/>
  <c r="V42" i="4"/>
  <c r="U42" i="4"/>
  <c r="W41" i="4"/>
  <c r="V41" i="4"/>
  <c r="U41" i="4"/>
  <c r="W40" i="4"/>
  <c r="U40" i="4"/>
  <c r="V40" i="4"/>
  <c r="U39" i="4"/>
  <c r="W38" i="4"/>
  <c r="V38" i="4"/>
  <c r="U38" i="4"/>
  <c r="W37" i="4"/>
  <c r="V37" i="4"/>
  <c r="U37" i="4"/>
  <c r="W36" i="4"/>
  <c r="U36" i="4"/>
  <c r="V36" i="4"/>
  <c r="U35" i="4"/>
  <c r="W34" i="4"/>
  <c r="V34" i="4"/>
  <c r="U34" i="4"/>
  <c r="W33" i="4"/>
  <c r="V33" i="4"/>
  <c r="U33" i="4"/>
  <c r="W32" i="4"/>
  <c r="U32" i="4"/>
  <c r="V32" i="4"/>
  <c r="U31" i="4"/>
  <c r="W30" i="4"/>
  <c r="V30" i="4"/>
  <c r="U30" i="4"/>
  <c r="W29" i="4"/>
  <c r="V29" i="4"/>
  <c r="U29" i="4"/>
  <c r="W28" i="4"/>
  <c r="U28" i="4"/>
  <c r="V28" i="4"/>
  <c r="U27" i="4"/>
  <c r="W26" i="4"/>
  <c r="V26" i="4"/>
  <c r="U26" i="4"/>
  <c r="W25" i="4"/>
  <c r="V25" i="4"/>
  <c r="U25" i="4"/>
  <c r="W24" i="4"/>
  <c r="U24" i="4"/>
  <c r="V24" i="4"/>
  <c r="U23" i="4"/>
  <c r="W22" i="4"/>
  <c r="V22" i="4"/>
  <c r="U22" i="4"/>
  <c r="W21" i="4"/>
  <c r="V21" i="4"/>
  <c r="U21" i="4"/>
  <c r="W20" i="4"/>
  <c r="U20" i="4"/>
  <c r="V20" i="4"/>
  <c r="U19" i="4"/>
  <c r="W18" i="4"/>
  <c r="V18" i="4"/>
  <c r="U18" i="4"/>
  <c r="W17" i="4"/>
  <c r="V17" i="4"/>
  <c r="U17" i="4"/>
  <c r="U16" i="4"/>
  <c r="W16" i="4" s="1"/>
  <c r="U15" i="4"/>
  <c r="U14" i="4"/>
  <c r="V14" i="4" s="1"/>
  <c r="U13" i="4"/>
  <c r="W13" i="4" s="1"/>
  <c r="U12" i="4"/>
  <c r="W12" i="4" s="1"/>
  <c r="V12" i="4"/>
  <c r="U11" i="4"/>
  <c r="W10" i="4"/>
  <c r="V10" i="4"/>
  <c r="U10" i="4"/>
  <c r="U9" i="4"/>
  <c r="V9" i="4" s="1"/>
  <c r="U8" i="4"/>
  <c r="W8" i="4" s="1"/>
  <c r="V8" i="4"/>
  <c r="V114" i="3"/>
  <c r="U114" i="3"/>
  <c r="W114" i="3"/>
  <c r="S114" i="3"/>
  <c r="U113" i="3"/>
  <c r="W113" i="3"/>
  <c r="S113" i="3"/>
  <c r="W112" i="3"/>
  <c r="U112" i="3"/>
  <c r="V112" i="3"/>
  <c r="S112" i="3"/>
  <c r="U111" i="3"/>
  <c r="W111" i="3"/>
  <c r="S111" i="3"/>
  <c r="U110" i="3"/>
  <c r="W110" i="3"/>
  <c r="S110" i="3"/>
  <c r="W109" i="3"/>
  <c r="U109" i="3"/>
  <c r="V109" i="3"/>
  <c r="S109" i="3"/>
  <c r="U108" i="3"/>
  <c r="W108" i="3"/>
  <c r="S108" i="3"/>
  <c r="U107" i="3"/>
  <c r="W107" i="3"/>
  <c r="S107" i="3"/>
  <c r="W106" i="3"/>
  <c r="U106" i="3"/>
  <c r="V106" i="3"/>
  <c r="S106" i="3"/>
  <c r="U105" i="3"/>
  <c r="W105" i="3"/>
  <c r="S105" i="3"/>
  <c r="U104" i="3"/>
  <c r="W104" i="3"/>
  <c r="S104" i="3"/>
  <c r="W103" i="3"/>
  <c r="U103" i="3"/>
  <c r="V103" i="3"/>
  <c r="S103" i="3"/>
  <c r="V102" i="3"/>
  <c r="U102" i="3"/>
  <c r="W102" i="3"/>
  <c r="S102" i="3"/>
  <c r="U101" i="3"/>
  <c r="W101" i="3"/>
  <c r="S101" i="3"/>
  <c r="W100" i="3"/>
  <c r="U100" i="3"/>
  <c r="V100" i="3"/>
  <c r="S100" i="3"/>
  <c r="U99" i="3"/>
  <c r="W99" i="3"/>
  <c r="S99" i="3"/>
  <c r="U98" i="3"/>
  <c r="W98" i="3"/>
  <c r="S98" i="3"/>
  <c r="W97" i="3"/>
  <c r="U97" i="3"/>
  <c r="V97" i="3"/>
  <c r="S97" i="3"/>
  <c r="U96" i="3"/>
  <c r="W96" i="3"/>
  <c r="S96" i="3"/>
  <c r="U95" i="3"/>
  <c r="W95" i="3"/>
  <c r="S95" i="3"/>
  <c r="W94" i="3"/>
  <c r="U94" i="3"/>
  <c r="V94" i="3"/>
  <c r="S94" i="3"/>
  <c r="U93" i="3"/>
  <c r="W93" i="3"/>
  <c r="S93" i="3"/>
  <c r="U92" i="3"/>
  <c r="W92" i="3"/>
  <c r="S92" i="3"/>
  <c r="W91" i="3"/>
  <c r="U91" i="3"/>
  <c r="V91" i="3"/>
  <c r="S91" i="3"/>
  <c r="V90" i="3"/>
  <c r="U90" i="3"/>
  <c r="W90" i="3"/>
  <c r="S90" i="3"/>
  <c r="U89" i="3"/>
  <c r="W89" i="3"/>
  <c r="S89" i="3"/>
  <c r="W88" i="3"/>
  <c r="U88" i="3"/>
  <c r="V88" i="3"/>
  <c r="S88" i="3"/>
  <c r="U87" i="3"/>
  <c r="W87" i="3"/>
  <c r="S87" i="3"/>
  <c r="U86" i="3"/>
  <c r="W86" i="3"/>
  <c r="S86" i="3"/>
  <c r="W85" i="3"/>
  <c r="U85" i="3"/>
  <c r="V85" i="3"/>
  <c r="S85" i="3"/>
  <c r="U84" i="3"/>
  <c r="W84" i="3"/>
  <c r="S84" i="3"/>
  <c r="U83" i="3"/>
  <c r="W83" i="3"/>
  <c r="S83" i="3"/>
  <c r="W82" i="3"/>
  <c r="U82" i="3"/>
  <c r="V82" i="3"/>
  <c r="S82" i="3"/>
  <c r="U81" i="3"/>
  <c r="W81" i="3"/>
  <c r="S81" i="3"/>
  <c r="U80" i="3"/>
  <c r="W80" i="3"/>
  <c r="S80" i="3"/>
  <c r="W79" i="3"/>
  <c r="U79" i="3"/>
  <c r="V79" i="3"/>
  <c r="S79" i="3"/>
  <c r="V78" i="3"/>
  <c r="U78" i="3"/>
  <c r="W78" i="3"/>
  <c r="S78" i="3"/>
  <c r="U77" i="3"/>
  <c r="W77" i="3"/>
  <c r="S77" i="3"/>
  <c r="W76" i="3"/>
  <c r="U76" i="3"/>
  <c r="V76" i="3"/>
  <c r="S76" i="3"/>
  <c r="U75" i="3"/>
  <c r="W75" i="3"/>
  <c r="S75" i="3"/>
  <c r="U74" i="3"/>
  <c r="W74" i="3"/>
  <c r="S74" i="3"/>
  <c r="W73" i="3"/>
  <c r="U73" i="3"/>
  <c r="V73" i="3"/>
  <c r="S73" i="3"/>
  <c r="U72" i="3"/>
  <c r="W72" i="3"/>
  <c r="S72" i="3"/>
  <c r="U71" i="3"/>
  <c r="W71" i="3"/>
  <c r="S71" i="3"/>
  <c r="W70" i="3"/>
  <c r="U70" i="3"/>
  <c r="V70" i="3"/>
  <c r="S70" i="3"/>
  <c r="U69" i="3"/>
  <c r="W69" i="3"/>
  <c r="S69" i="3"/>
  <c r="U68" i="3"/>
  <c r="W68" i="3"/>
  <c r="S68" i="3"/>
  <c r="W67" i="3"/>
  <c r="U67" i="3"/>
  <c r="V67" i="3"/>
  <c r="S67" i="3"/>
  <c r="V66" i="3"/>
  <c r="U66" i="3"/>
  <c r="W66" i="3"/>
  <c r="S66" i="3"/>
  <c r="U65" i="3"/>
  <c r="W65" i="3"/>
  <c r="S65" i="3"/>
  <c r="W64" i="3"/>
  <c r="U64" i="3"/>
  <c r="V64" i="3"/>
  <c r="S64" i="3"/>
  <c r="U63" i="3"/>
  <c r="W63" i="3"/>
  <c r="S63" i="3"/>
  <c r="U62" i="3"/>
  <c r="W62" i="3"/>
  <c r="S62" i="3"/>
  <c r="W61" i="3"/>
  <c r="U61" i="3"/>
  <c r="V61" i="3"/>
  <c r="S61" i="3"/>
  <c r="U60" i="3"/>
  <c r="V60" i="3"/>
  <c r="S60" i="3"/>
  <c r="U59" i="3"/>
  <c r="W59" i="3"/>
  <c r="S59" i="3"/>
  <c r="W58" i="3"/>
  <c r="U58" i="3"/>
  <c r="V58" i="3"/>
  <c r="S58" i="3"/>
  <c r="U57" i="3"/>
  <c r="W57" i="3"/>
  <c r="S57" i="3"/>
  <c r="U56" i="3"/>
  <c r="W56" i="3"/>
  <c r="S56" i="3"/>
  <c r="W55" i="3"/>
  <c r="U55" i="3"/>
  <c r="V55" i="3"/>
  <c r="S55" i="3"/>
  <c r="V54" i="3"/>
  <c r="U54" i="3"/>
  <c r="W54" i="3"/>
  <c r="S54" i="3"/>
  <c r="U53" i="3"/>
  <c r="W53" i="3"/>
  <c r="S53" i="3"/>
  <c r="P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P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W50" i="3"/>
  <c r="U50" i="3"/>
  <c r="V50" i="3"/>
  <c r="S50" i="3"/>
  <c r="W49" i="3"/>
  <c r="V49" i="3"/>
  <c r="U49" i="3"/>
  <c r="S49" i="3"/>
  <c r="U48" i="3"/>
  <c r="W48" i="3"/>
  <c r="S48" i="3"/>
  <c r="W47" i="3"/>
  <c r="U47" i="3"/>
  <c r="V47" i="3"/>
  <c r="S47" i="3"/>
  <c r="U46" i="3"/>
  <c r="W46" i="3"/>
  <c r="S46" i="3"/>
  <c r="U45" i="3"/>
  <c r="W45" i="3"/>
  <c r="S45" i="3"/>
  <c r="W44" i="3"/>
  <c r="U44" i="3"/>
  <c r="V44" i="3"/>
  <c r="S44" i="3"/>
  <c r="P43" i="3"/>
  <c r="S43" i="3"/>
  <c r="N43" i="3"/>
  <c r="M43" i="3"/>
  <c r="L43" i="3"/>
  <c r="K43" i="3"/>
  <c r="J43" i="3"/>
  <c r="I43" i="3"/>
  <c r="H43" i="3"/>
  <c r="G43" i="3"/>
  <c r="U43" i="3"/>
  <c r="F43" i="3"/>
  <c r="E43" i="3"/>
  <c r="D43" i="3"/>
  <c r="C43" i="3"/>
  <c r="B43" i="3"/>
  <c r="U42" i="3"/>
  <c r="W42" i="3"/>
  <c r="S42" i="3"/>
  <c r="U41" i="3"/>
  <c r="S41" i="3"/>
  <c r="P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P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W38" i="3"/>
  <c r="U38" i="3"/>
  <c r="V38" i="3"/>
  <c r="S38" i="3"/>
  <c r="U37" i="3"/>
  <c r="W37" i="3"/>
  <c r="P37" i="3"/>
  <c r="S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V36" i="3"/>
  <c r="U36" i="3"/>
  <c r="W36" i="3"/>
  <c r="S36" i="3"/>
  <c r="U35" i="3"/>
  <c r="W35" i="3"/>
  <c r="S35" i="3"/>
  <c r="W34" i="3"/>
  <c r="U34" i="3"/>
  <c r="V34" i="3"/>
  <c r="S34" i="3"/>
  <c r="W33" i="3"/>
  <c r="V33" i="3"/>
  <c r="U33" i="3"/>
  <c r="S33" i="3"/>
  <c r="P32" i="3"/>
  <c r="U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U31" i="3"/>
  <c r="S31" i="3"/>
  <c r="W30" i="3"/>
  <c r="U30" i="3"/>
  <c r="V30" i="3"/>
  <c r="S30" i="3"/>
  <c r="U29" i="3"/>
  <c r="W29" i="3"/>
  <c r="P29" i="3"/>
  <c r="S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U28" i="3"/>
  <c r="W28" i="3"/>
  <c r="S28" i="3"/>
  <c r="U27" i="3"/>
  <c r="W27" i="3"/>
  <c r="S27" i="3"/>
  <c r="W26" i="3"/>
  <c r="U26" i="3"/>
  <c r="V26" i="3"/>
  <c r="S26" i="3"/>
  <c r="V25" i="3"/>
  <c r="U25" i="3"/>
  <c r="W25" i="3"/>
  <c r="S25" i="3"/>
  <c r="U24" i="3"/>
  <c r="W24" i="3"/>
  <c r="S24" i="3"/>
  <c r="P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W22" i="3"/>
  <c r="U22" i="3"/>
  <c r="V22" i="3"/>
  <c r="S22" i="3"/>
  <c r="U21" i="3"/>
  <c r="V21" i="3"/>
  <c r="S21" i="3"/>
  <c r="U20" i="3"/>
  <c r="S20" i="3"/>
  <c r="P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W18" i="3"/>
  <c r="U18" i="3"/>
  <c r="V18" i="3"/>
  <c r="S18" i="3"/>
  <c r="U17" i="3"/>
  <c r="W17" i="3"/>
  <c r="S17" i="3"/>
  <c r="U16" i="3"/>
  <c r="W16" i="3"/>
  <c r="S16" i="3"/>
  <c r="W15" i="3"/>
  <c r="U15" i="3"/>
  <c r="V15" i="3"/>
  <c r="S15" i="3"/>
  <c r="U14" i="3"/>
  <c r="V14" i="3"/>
  <c r="S14" i="3"/>
  <c r="U13" i="3"/>
  <c r="W13" i="3"/>
  <c r="S13" i="3"/>
  <c r="P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W11" i="3"/>
  <c r="U11" i="3"/>
  <c r="V11" i="3"/>
  <c r="S11" i="3"/>
  <c r="U10" i="3"/>
  <c r="W10" i="3"/>
  <c r="P10" i="3"/>
  <c r="S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W9" i="3"/>
  <c r="U9" i="3"/>
  <c r="V9" i="3"/>
  <c r="S9" i="3"/>
  <c r="P8" i="3"/>
  <c r="S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43" i="3"/>
  <c r="W43" i="3"/>
  <c r="W23" i="4"/>
  <c r="V23" i="4"/>
  <c r="W39" i="4"/>
  <c r="V39" i="4"/>
  <c r="U12" i="3"/>
  <c r="S12" i="3"/>
  <c r="V46" i="3"/>
  <c r="W19" i="4"/>
  <c r="V19" i="4"/>
  <c r="W35" i="4"/>
  <c r="V35" i="4"/>
  <c r="V17" i="3"/>
  <c r="V63" i="3"/>
  <c r="V75" i="3"/>
  <c r="V87" i="3"/>
  <c r="V99" i="3"/>
  <c r="V111" i="3"/>
  <c r="U39" i="3"/>
  <c r="S39" i="3"/>
  <c r="W20" i="3"/>
  <c r="V20" i="3"/>
  <c r="U51" i="3"/>
  <c r="W51" i="4"/>
  <c r="V51" i="4"/>
  <c r="W15" i="4"/>
  <c r="V15" i="4"/>
  <c r="W31" i="4"/>
  <c r="V31" i="4"/>
  <c r="V108" i="3"/>
  <c r="W31" i="3"/>
  <c r="V31" i="3"/>
  <c r="V72" i="3"/>
  <c r="V84" i="3"/>
  <c r="V96" i="3"/>
  <c r="W14" i="3"/>
  <c r="U23" i="3"/>
  <c r="S23" i="3"/>
  <c r="U40" i="3"/>
  <c r="U52" i="3"/>
  <c r="S52" i="3"/>
  <c r="W60" i="3"/>
  <c r="V47" i="4"/>
  <c r="W27" i="4"/>
  <c r="V27" i="4"/>
  <c r="W11" i="4"/>
  <c r="V11" i="4"/>
  <c r="U19" i="3"/>
  <c r="V28" i="3"/>
  <c r="V57" i="3"/>
  <c r="V69" i="3"/>
  <c r="V81" i="3"/>
  <c r="V93" i="3"/>
  <c r="V105" i="3"/>
  <c r="V43" i="4"/>
  <c r="W32" i="3"/>
  <c r="V32" i="3"/>
  <c r="W41" i="3"/>
  <c r="V41" i="3"/>
  <c r="W52" i="4"/>
  <c r="S32" i="3"/>
  <c r="V37" i="3"/>
  <c r="V42" i="3"/>
  <c r="V53" i="4"/>
  <c r="V10" i="3"/>
  <c r="V29" i="3"/>
  <c r="U8" i="3"/>
  <c r="W21" i="3"/>
  <c r="V13" i="3"/>
  <c r="V16" i="3"/>
  <c r="S19" i="3"/>
  <c r="V24" i="3"/>
  <c r="V27" i="3"/>
  <c r="V35" i="3"/>
  <c r="S40" i="3"/>
  <c r="V45" i="3"/>
  <c r="V48" i="3"/>
  <c r="S51" i="3"/>
  <c r="V53" i="3"/>
  <c r="V56" i="3"/>
  <c r="V59" i="3"/>
  <c r="V62" i="3"/>
  <c r="V65" i="3"/>
  <c r="V68" i="3"/>
  <c r="V71" i="3"/>
  <c r="V74" i="3"/>
  <c r="V77" i="3"/>
  <c r="V80" i="3"/>
  <c r="V83" i="3"/>
  <c r="V86" i="3"/>
  <c r="V89" i="3"/>
  <c r="V92" i="3"/>
  <c r="V95" i="3"/>
  <c r="V98" i="3"/>
  <c r="V101" i="3"/>
  <c r="V104" i="3"/>
  <c r="V107" i="3"/>
  <c r="V110" i="3"/>
  <c r="V113" i="3"/>
  <c r="V54" i="4"/>
  <c r="W8" i="3"/>
  <c r="V2" i="3"/>
  <c r="V8" i="3"/>
  <c r="V39" i="3"/>
  <c r="W39" i="3"/>
  <c r="V12" i="3"/>
  <c r="W12" i="3"/>
  <c r="V52" i="3"/>
  <c r="W52" i="3"/>
  <c r="V40" i="3"/>
  <c r="W40" i="3"/>
  <c r="V23" i="3"/>
  <c r="W23" i="3"/>
  <c r="V19" i="3"/>
  <c r="W19" i="3"/>
  <c r="V51" i="3"/>
  <c r="W51" i="3"/>
  <c r="W9" i="4" l="1"/>
  <c r="W14" i="4"/>
  <c r="V2" i="4" s="1"/>
  <c r="V13" i="4"/>
  <c r="V16" i="4"/>
</calcChain>
</file>

<file path=xl/sharedStrings.xml><?xml version="1.0" encoding="utf-8"?>
<sst xmlns="http://schemas.openxmlformats.org/spreadsheetml/2006/main" count="1696" uniqueCount="187">
  <si>
    <t>ETAPE 1 : remplir votre commande</t>
  </si>
  <si>
    <t>Complétez la feuille "COMMANDE" en fonction de vos besoins. 
Vos informations de contact sont primordiales!</t>
  </si>
  <si>
    <t>Uniquement les cases jaunes !</t>
  </si>
  <si>
    <t>Pour vous aider, vous pouvez vous servir de l'onglet "CALCULATEUR" qui vous permet de calculer facilement les quantités recommandées pour chaque ingrédient</t>
  </si>
  <si>
    <t>ETAPE 2 : Envoyer votre commande</t>
  </si>
  <si>
    <t>DEADLINE : vendredi 15 mai 2026</t>
  </si>
  <si>
    <r>
      <rPr>
        <sz val="12"/>
        <color theme="1"/>
        <rFont val="Arial"/>
        <family val="2"/>
      </rPr>
      <t xml:space="preserve">Sauvegardez le fichier rempli et envoyez le par mail à l'adresse :
</t>
    </r>
    <r>
      <rPr>
        <sz val="10"/>
        <color theme="1"/>
        <rFont val="Arial"/>
        <family val="2"/>
      </rPr>
      <t xml:space="preserve">Vous recevrez bien évidement un mail de bonne réception de votre commande. </t>
    </r>
  </si>
  <si>
    <t>objectivo.contact@gmail.com</t>
  </si>
  <si>
    <t>ETAPE 3 : Confirmation de commande</t>
  </si>
  <si>
    <t>DATE : Lundi 1 juin 2026</t>
  </si>
  <si>
    <r>
      <rPr>
        <sz val="12"/>
        <color theme="1"/>
        <rFont val="Arial"/>
        <family val="2"/>
      </rPr>
      <t xml:space="preserve">Attendez notre confirmation que votre commande a bien été reçue. 
Vous retrouverez dans ce mail une facture pro-format* (à ne pas payer).
Vous recevrez également une </t>
    </r>
    <r>
      <rPr>
        <b/>
        <sz val="12"/>
        <color theme="1"/>
        <rFont val="Arial"/>
        <family val="2"/>
      </rPr>
      <t>invitation</t>
    </r>
    <r>
      <rPr>
        <sz val="12"/>
        <color theme="1"/>
        <rFont val="Arial"/>
        <family val="2"/>
      </rPr>
      <t xml:space="preserve"> confirmant la </t>
    </r>
    <r>
      <rPr>
        <b/>
        <sz val="12"/>
        <color theme="1"/>
        <rFont val="Arial"/>
        <family val="2"/>
      </rPr>
      <t xml:space="preserve">date ainsi que votre horaire de retrait.
</t>
    </r>
    <r>
      <rPr>
        <sz val="10"/>
        <color theme="1"/>
        <rFont val="Arial"/>
        <family val="2"/>
      </rPr>
      <t xml:space="preserve">*Les prix de certains produits sont très volatiles. Il se pourrait que nous ayons à en adapter certains entre votre commande et la distribution. Si une hausse du prix de plus de 10% est observée, nous vous recontacterons afin de confirmer que vous souhaitez garder votre commande telle quelle. </t>
    </r>
  </si>
  <si>
    <t>ETAPE 4 : Récupérez et payez votre commande</t>
  </si>
  <si>
    <t>DATES : samedi 20 juin 2026 ou samedi 27 juin 2026</t>
  </si>
  <si>
    <r>
      <rPr>
        <b/>
        <u/>
        <sz val="12"/>
        <color rgb="FF000000"/>
        <rFont val="Arial"/>
        <family val="2"/>
      </rPr>
      <t>Lieu de retrait Samedi 20 juin</t>
    </r>
    <r>
      <rPr>
        <b/>
        <sz val="12"/>
        <color rgb="FF000000"/>
        <rFont val="Arial"/>
        <family val="2"/>
      </rPr>
      <t xml:space="preserve"> : Agricovert à Gembloux -</t>
    </r>
    <r>
      <rPr>
        <b/>
        <sz val="12"/>
        <color rgb="FF1155CC"/>
        <rFont val="Arial"/>
        <family val="2"/>
      </rPr>
      <t xml:space="preserve"> https://maps.app.goo.gl/crbNC5bcQmJqE99T6</t>
    </r>
  </si>
  <si>
    <r>
      <rPr>
        <b/>
        <u/>
        <sz val="12"/>
        <color theme="1"/>
        <rFont val="Arial"/>
        <family val="2"/>
      </rPr>
      <t xml:space="preserve">Lieu de retrait Samedi 27 juin </t>
    </r>
    <r>
      <rPr>
        <sz val="12"/>
        <color theme="1"/>
        <rFont val="Arial"/>
        <family val="2"/>
      </rPr>
      <t>: à déterminer</t>
    </r>
  </si>
  <si>
    <t>Statut</t>
  </si>
  <si>
    <t>Commandé</t>
  </si>
  <si>
    <t>Confirmé</t>
  </si>
  <si>
    <t>Livré</t>
  </si>
  <si>
    <t>Annulé</t>
  </si>
  <si>
    <t>LISTE VRAC 2021</t>
  </si>
  <si>
    <t xml:space="preserve">Nom Staff :          </t>
  </si>
  <si>
    <t>Eperviers</t>
  </si>
  <si>
    <t xml:space="preserve">Unité : </t>
  </si>
  <si>
    <t>Saint-Bernard</t>
  </si>
  <si>
    <t xml:space="preserve">Mail : </t>
  </si>
  <si>
    <t>exemple@gmail.com</t>
  </si>
  <si>
    <t>Adresse camp :</t>
  </si>
  <si>
    <t>Rue de la vallée 10, 4500 Bled</t>
  </si>
  <si>
    <t xml:space="preserve">Tel : </t>
  </si>
  <si>
    <t>0477 43 76 31</t>
  </si>
  <si>
    <t>INFORMATIONS GÉNÉRALES</t>
  </si>
  <si>
    <t>QUANTITÉS</t>
  </si>
  <si>
    <t>VOTRE COMMANDE
en fonction des quantités minimales</t>
  </si>
  <si>
    <t>Le nombre de portions dont vous avez besoin (4 repas pour 50 = 200 portions)</t>
  </si>
  <si>
    <t>Une quantité précise par rapport à l'unité (kg, L, U)</t>
  </si>
  <si>
    <t>en fonction des quantités minimales</t>
  </si>
  <si>
    <t>no</t>
  </si>
  <si>
    <t>Type</t>
  </si>
  <si>
    <t>Fournisseur</t>
  </si>
  <si>
    <t>Ingrédient</t>
  </si>
  <si>
    <t>Quant. Min. Fournisseur</t>
  </si>
  <si>
    <t>Quant. Min.</t>
  </si>
  <si>
    <t>Unité</t>
  </si>
  <si>
    <t>Prix Achat HTVA</t>
  </si>
  <si>
    <t>TVA</t>
  </si>
  <si>
    <t>Prix Vente HTVA</t>
  </si>
  <si>
    <t>Marge HTVA</t>
  </si>
  <si>
    <t>%</t>
  </si>
  <si>
    <t>Prix TTC /unité</t>
  </si>
  <si>
    <t xml:space="preserve"> </t>
  </si>
  <si>
    <t>Portion (kg/L)</t>
  </si>
  <si>
    <t>Nombre Portions</t>
  </si>
  <si>
    <t>Quantité additionnelle</t>
  </si>
  <si>
    <t>Quantité utile</t>
  </si>
  <si>
    <t xml:space="preserve">   </t>
  </si>
  <si>
    <t>Quant. Totale</t>
  </si>
  <si>
    <t>Prix total</t>
  </si>
  <si>
    <t>Commentaires</t>
  </si>
  <si>
    <t>#REF!</t>
  </si>
  <si>
    <t>LISTE VRAC 2026</t>
  </si>
  <si>
    <t xml:space="preserve">VOTRE COMMANDE
</t>
  </si>
  <si>
    <t>Portion recommandée pour un repas</t>
  </si>
  <si>
    <t>La quantité dont vous avez besoin</t>
  </si>
  <si>
    <t>en fonction des quantités minimales de vente (colonne H)</t>
  </si>
  <si>
    <t>Fournisseur·euse</t>
  </si>
  <si>
    <t>Prix TTC / Unité (Kg/ L/ pièces)</t>
  </si>
  <si>
    <t>Portion 
repas/pers</t>
  </si>
  <si>
    <t>Votre besoin</t>
  </si>
  <si>
    <t>Quantité finale</t>
  </si>
  <si>
    <t>Petit-déjeuner</t>
  </si>
  <si>
    <t>Bionaturels</t>
  </si>
  <si>
    <t>Graine de Curieux</t>
  </si>
  <si>
    <t>Flocons d'avoine petit</t>
  </si>
  <si>
    <t>kg</t>
  </si>
  <si>
    <t>Vajra</t>
  </si>
  <si>
    <t>Granola Grillon d'Or Granola</t>
  </si>
  <si>
    <t>Granola Grillon d'Or Fruits</t>
  </si>
  <si>
    <t>Granola Grillon d'Or Nature</t>
  </si>
  <si>
    <t>Granola Grillon d'Or Chocolat</t>
  </si>
  <si>
    <t>FruitCollect</t>
  </si>
  <si>
    <t>La pommeraie de Gembloux</t>
  </si>
  <si>
    <t>Jus de pomme</t>
  </si>
  <si>
    <t>L</t>
  </si>
  <si>
    <t>Jus de pomme-poires</t>
  </si>
  <si>
    <t xml:space="preserve">Biodis </t>
  </si>
  <si>
    <t xml:space="preserve">AgroNuts </t>
  </si>
  <si>
    <t>Pate à tartiner chocolat</t>
  </si>
  <si>
    <t xml:space="preserve">Les saveurs du verger </t>
  </si>
  <si>
    <t>Confiture abricot</t>
  </si>
  <si>
    <t>Les saveurs du verger</t>
  </si>
  <si>
    <t>Confiture fraise</t>
  </si>
  <si>
    <t>Confiture cerise</t>
  </si>
  <si>
    <t>Confiture pomme-myrtille</t>
  </si>
  <si>
    <t xml:space="preserve">Bocalerie de la Fabrique Circuit Court </t>
  </si>
  <si>
    <t>Compote</t>
  </si>
  <si>
    <t>petit-déjeuner</t>
  </si>
  <si>
    <t>Mousseline</t>
  </si>
  <si>
    <t>Quinoat Bouteille lait de soja</t>
  </si>
  <si>
    <t>Objectivo</t>
  </si>
  <si>
    <t>Rucher des Lumeçons</t>
  </si>
  <si>
    <t>Miel</t>
  </si>
  <si>
    <t>Gouter</t>
  </si>
  <si>
    <t>Le Petit Namurois</t>
  </si>
  <si>
    <t>Cookies pépite choco</t>
  </si>
  <si>
    <t>EcoBiscuits</t>
  </si>
  <si>
    <t>Ferme Nos Pilifs</t>
  </si>
  <si>
    <t>Animoos Epeautre chocolat - Bio - VRAC</t>
  </si>
  <si>
    <t>Animoos Epautre - Bio - VRAC</t>
  </si>
  <si>
    <t>Avena - Bio - VRAC</t>
  </si>
  <si>
    <t>Speculoos</t>
  </si>
  <si>
    <t>Sucre de Canne clair</t>
  </si>
  <si>
    <t>Pâtes</t>
  </si>
  <si>
    <t>Oliosi</t>
  </si>
  <si>
    <t>Ditaletti bio</t>
  </si>
  <si>
    <t>Fusilli bio</t>
  </si>
  <si>
    <t>Fusilli intégrales bio</t>
  </si>
  <si>
    <t>Penne intégrales bio</t>
  </si>
  <si>
    <t>Penne bio</t>
  </si>
  <si>
    <t>Rigatonni bio</t>
  </si>
  <si>
    <t>Spaghetti bio</t>
  </si>
  <si>
    <t>Spaghetti intégrales bio</t>
  </si>
  <si>
    <t>Grains</t>
  </si>
  <si>
    <t>Boulgour de froment moyen</t>
  </si>
  <si>
    <t>Couscous froment complet</t>
  </si>
  <si>
    <t>Riz</t>
  </si>
  <si>
    <t>Riz long blanc</t>
  </si>
  <si>
    <t>Riz rond mi-complet</t>
  </si>
  <si>
    <t>Epices</t>
  </si>
  <si>
    <t>Ferme Ancion</t>
  </si>
  <si>
    <t>Huile de tournesol belge bio</t>
  </si>
  <si>
    <t>Légumineuses</t>
  </si>
  <si>
    <t>Fibre de soja</t>
  </si>
  <si>
    <t>Lentilles blondes</t>
  </si>
  <si>
    <t>Lentilles corail</t>
  </si>
  <si>
    <t>Quinoa</t>
  </si>
  <si>
    <t>Quinoa rouge</t>
  </si>
  <si>
    <t>Sauce</t>
  </si>
  <si>
    <t>Passata BIO</t>
  </si>
  <si>
    <t xml:space="preserve">Savons </t>
  </si>
  <si>
    <t>Abre à Savon</t>
  </si>
  <si>
    <t>Savon  Carottes et chanvre 100g</t>
  </si>
  <si>
    <t>pièce</t>
  </si>
  <si>
    <t>p</t>
  </si>
  <si>
    <t>Arbre à Savon</t>
  </si>
  <si>
    <t>Savon Huile olive 90g</t>
  </si>
  <si>
    <t>Shampoing oeufs 90g</t>
  </si>
  <si>
    <t>Sampoing lavande 90g</t>
  </si>
  <si>
    <t>Dentifrice 30g</t>
  </si>
  <si>
    <t>Savon vaisselle 100g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</si>
  <si>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</si>
  <si>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</si>
  <si>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</si>
  <si>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</si>
  <si>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</si>
  <si>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</si>
  <si>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</si>
  <si>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</si>
  <si>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</si>
  <si>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</si>
  <si>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</si>
  <si>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</si>
  <si>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</si>
  <si>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</si>
  <si>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</si>
  <si>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</si>
  <si>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</si>
  <si>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</si>
  <si>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</si>
  <si>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</si>
  <si>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</si>
  <si>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</si>
  <si>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</si>
  <si>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</si>
  <si>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</si>
  <si>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</si>
  <si>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</si>
  <si>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</si>
  <si>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</si>
  <si>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CALCULATEUR DE QUANTITÉS</t>
  </si>
  <si>
    <t>Quantité recommandée</t>
  </si>
  <si>
    <t>Nb personnes</t>
  </si>
  <si>
    <t>Nb repas</t>
  </si>
  <si>
    <t>Quantité nécessaire</t>
  </si>
  <si>
    <t>Venez récupérer votre commande en respectant votre horaire de passage.</t>
  </si>
  <si>
    <t xml:space="preserve">--&gt; Apportez vos propre contenants afin de récupérer votre commande. </t>
  </si>
  <si>
    <t>--&gt; Le paiement par Bancontact sera effectué sur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</si>
</sst>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&quot;€&quot;_-;\-* #,##0.00\ &quot;€&quot;_-;_-* &quot;-&quot;??\ &quot;€&quot;_-;_-@"/>
    <numFmt numFmtId="165" formatCode="\+\3\2\ ###\ ##\ ##\ ##"/>
    <numFmt numFmtId="166" formatCode="0.0%"/>
    <numFmt numFmtId="167" formatCode="[$€]#,##0.00"/>
    <numFmt numFmtId="168" formatCode="#,##0.00\ [$€-1]"/>
  </numFmts>
  <fonts count="25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u/>
      <sz val="12"/>
      <color rgb="FF1155CC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rgb="FF1155CC"/>
      <name val="Arial"/>
      <family val="2"/>
    </font>
    <font>
      <b/>
      <sz val="14"/>
      <color rgb="FFFF0000"/>
      <name val="Arial"/>
      <family val="2"/>
    </font>
    <font>
      <b/>
      <u/>
      <sz val="12"/>
      <color rgb="FF0000FF"/>
      <name val="Arial"/>
      <family val="2"/>
    </font>
    <font>
      <b/>
      <sz val="12"/>
      <color rgb="FF1155CC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4285F4"/>
      <name val="Arial"/>
      <family val="2"/>
    </font>
    <font>
      <b/>
      <sz val="16"/>
      <color theme="4"/>
      <name val="Arial"/>
      <family val="2"/>
    </font>
    <font>
      <sz val="16"/>
      <color theme="4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Inconsolata"/>
    </font>
    <font>
      <b/>
      <u/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4285F4"/>
        <bgColor rgb="FF4285F4"/>
      </patternFill>
    </fill>
    <fill>
      <patternFill patternType="solid">
        <fgColor rgb="FFD9E2F3"/>
        <bgColor rgb="FFD9E2F3"/>
      </patternFill>
    </fill>
    <fill>
      <patternFill patternType="solid">
        <fgColor theme="7" tint="0.59999389629810485"/>
        <bgColor rgb="FF00FF00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1" fillId="0" borderId="0" xfId="0" applyFont="1" applyAlignment="1">
      <alignment wrapText="1"/>
    </xf>
    <xf numFmtId="0" fontId="7" fillId="2" borderId="1" xfId="0" applyFont="1" applyFill="1" applyBorder="1"/>
    <xf numFmtId="0" fontId="4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/>
    <xf numFmtId="0" fontId="13" fillId="3" borderId="1" xfId="0" applyFont="1" applyFill="1" applyBorder="1"/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6" fontId="17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4" fillId="7" borderId="3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vertical="center" wrapText="1"/>
    </xf>
    <xf numFmtId="166" fontId="18" fillId="9" borderId="40" xfId="0" applyNumberFormat="1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9" borderId="42" xfId="0" applyFont="1" applyFill="1" applyBorder="1" applyAlignment="1">
      <alignment vertical="center" wrapText="1"/>
    </xf>
    <xf numFmtId="0" fontId="1" fillId="9" borderId="43" xfId="0" applyFont="1" applyFill="1" applyBorder="1" applyAlignment="1">
      <alignment vertical="center" wrapText="1"/>
    </xf>
    <xf numFmtId="0" fontId="1" fillId="9" borderId="44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20" xfId="0" applyFont="1" applyFill="1" applyBorder="1" applyAlignment="1">
      <alignment vertical="center" wrapText="1"/>
    </xf>
    <xf numFmtId="0" fontId="1" fillId="9" borderId="45" xfId="0" applyFont="1" applyFill="1" applyBorder="1" applyAlignment="1">
      <alignment vertical="center" wrapText="1"/>
    </xf>
    <xf numFmtId="0" fontId="1" fillId="9" borderId="37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4" fillId="10" borderId="12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left"/>
    </xf>
    <xf numFmtId="167" fontId="4" fillId="10" borderId="9" xfId="0" applyNumberFormat="1" applyFont="1" applyFill="1" applyBorder="1" applyAlignment="1">
      <alignment horizontal="center"/>
    </xf>
    <xf numFmtId="0" fontId="4" fillId="10" borderId="46" xfId="0" applyFont="1" applyFill="1" applyBorder="1" applyAlignment="1">
      <alignment horizontal="center"/>
    </xf>
    <xf numFmtId="0" fontId="18" fillId="3" borderId="1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4" fillId="10" borderId="44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164" fontId="10" fillId="10" borderId="46" xfId="0" applyNumberFormat="1" applyFont="1" applyFill="1" applyBorder="1" applyAlignment="1">
      <alignment horizontal="center"/>
    </xf>
    <xf numFmtId="0" fontId="4" fillId="2" borderId="48" xfId="0" applyFont="1" applyFill="1" applyBorder="1"/>
    <xf numFmtId="0" fontId="13" fillId="0" borderId="0" xfId="0" applyFont="1"/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left"/>
    </xf>
    <xf numFmtId="167" fontId="4" fillId="4" borderId="50" xfId="0" applyNumberFormat="1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4" fillId="4" borderId="5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164" fontId="10" fillId="4" borderId="55" xfId="0" applyNumberFormat="1" applyFont="1" applyFill="1" applyBorder="1" applyAlignment="1">
      <alignment horizontal="center"/>
    </xf>
    <xf numFmtId="0" fontId="4" fillId="2" borderId="52" xfId="0" applyFont="1" applyFill="1" applyBorder="1"/>
    <xf numFmtId="0" fontId="4" fillId="10" borderId="49" xfId="0" applyFont="1" applyFill="1" applyBorder="1" applyAlignment="1">
      <alignment horizontal="center"/>
    </xf>
    <xf numFmtId="0" fontId="4" fillId="10" borderId="50" xfId="0" applyFont="1" applyFill="1" applyBorder="1" applyAlignment="1">
      <alignment horizontal="center"/>
    </xf>
    <xf numFmtId="0" fontId="4" fillId="10" borderId="50" xfId="0" applyFont="1" applyFill="1" applyBorder="1" applyAlignment="1">
      <alignment horizontal="left"/>
    </xf>
    <xf numFmtId="167" fontId="4" fillId="10" borderId="50" xfId="0" applyNumberFormat="1" applyFont="1" applyFill="1" applyBorder="1" applyAlignment="1">
      <alignment horizontal="center"/>
    </xf>
    <xf numFmtId="0" fontId="4" fillId="10" borderId="51" xfId="0" applyFont="1" applyFill="1" applyBorder="1" applyAlignment="1">
      <alignment horizontal="center"/>
    </xf>
    <xf numFmtId="0" fontId="4" fillId="10" borderId="53" xfId="0" applyFont="1" applyFill="1" applyBorder="1" applyAlignment="1">
      <alignment horizontal="center"/>
    </xf>
    <xf numFmtId="0" fontId="10" fillId="10" borderId="54" xfId="0" applyFont="1" applyFill="1" applyBorder="1" applyAlignment="1">
      <alignment horizontal="center"/>
    </xf>
    <xf numFmtId="164" fontId="10" fillId="10" borderId="55" xfId="0" applyNumberFormat="1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52" xfId="0" applyFont="1" applyFill="1" applyBorder="1"/>
    <xf numFmtId="0" fontId="13" fillId="10" borderId="49" xfId="0" applyFont="1" applyFill="1" applyBorder="1" applyAlignment="1">
      <alignment horizontal="center"/>
    </xf>
    <xf numFmtId="0" fontId="13" fillId="10" borderId="52" xfId="0" applyFont="1" applyFill="1" applyBorder="1"/>
    <xf numFmtId="0" fontId="13" fillId="10" borderId="56" xfId="0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/>
    </xf>
    <xf numFmtId="0" fontId="4" fillId="10" borderId="57" xfId="0" applyFont="1" applyFill="1" applyBorder="1" applyAlignment="1">
      <alignment horizontal="left"/>
    </xf>
    <xf numFmtId="167" fontId="4" fillId="10" borderId="57" xfId="0" applyNumberFormat="1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center"/>
    </xf>
    <xf numFmtId="0" fontId="4" fillId="10" borderId="60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164" fontId="10" fillId="10" borderId="45" xfId="0" applyNumberFormat="1" applyFont="1" applyFill="1" applyBorder="1" applyAlignment="1">
      <alignment horizontal="center"/>
    </xf>
    <xf numFmtId="0" fontId="13" fillId="10" borderId="59" xfId="0" applyFont="1" applyFill="1" applyBorder="1"/>
    <xf numFmtId="0" fontId="13" fillId="3" borderId="1" xfId="0" applyFont="1" applyFill="1" applyBorder="1" applyAlignment="1">
      <alignment horizontal="center"/>
    </xf>
    <xf numFmtId="0" fontId="19" fillId="3" borderId="1" xfId="0" applyFont="1" applyFill="1" applyBorder="1"/>
    <xf numFmtId="9" fontId="13" fillId="3" borderId="1" xfId="0" applyNumberFormat="1" applyFont="1" applyFill="1" applyBorder="1" applyAlignment="1">
      <alignment horizontal="center"/>
    </xf>
    <xf numFmtId="166" fontId="13" fillId="3" borderId="1" xfId="0" applyNumberFormat="1" applyFont="1" applyFill="1" applyBorder="1" applyAlignment="1">
      <alignment horizontal="center"/>
    </xf>
    <xf numFmtId="0" fontId="19" fillId="0" borderId="0" xfId="0" applyFont="1"/>
    <xf numFmtId="0" fontId="13" fillId="0" borderId="0" xfId="0" applyFont="1" applyAlignment="1">
      <alignment horizontal="center"/>
    </xf>
    <xf numFmtId="9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left" vertical="center" wrapText="1"/>
    </xf>
    <xf numFmtId="0" fontId="14" fillId="3" borderId="61" xfId="0" applyFont="1" applyFill="1" applyBorder="1" applyAlignment="1">
      <alignment horizontal="left" vertical="center"/>
    </xf>
    <xf numFmtId="0" fontId="16" fillId="3" borderId="61" xfId="0" applyFont="1" applyFill="1" applyBorder="1" applyAlignment="1">
      <alignment horizontal="left" vertical="center"/>
    </xf>
    <xf numFmtId="10" fontId="16" fillId="3" borderId="61" xfId="0" applyNumberFormat="1" applyFont="1" applyFill="1" applyBorder="1" applyAlignment="1">
      <alignment horizontal="left" vertical="center"/>
    </xf>
    <xf numFmtId="166" fontId="17" fillId="3" borderId="61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wrapText="1"/>
    </xf>
    <xf numFmtId="0" fontId="14" fillId="3" borderId="63" xfId="0" applyFont="1" applyFill="1" applyBorder="1" applyAlignment="1">
      <alignment horizontal="center" wrapText="1"/>
    </xf>
    <xf numFmtId="0" fontId="4" fillId="7" borderId="6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center"/>
    </xf>
    <xf numFmtId="0" fontId="1" fillId="5" borderId="67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vertical="center" wrapText="1"/>
    </xf>
    <xf numFmtId="10" fontId="1" fillId="5" borderId="68" xfId="0" applyNumberFormat="1" applyFont="1" applyFill="1" applyBorder="1" applyAlignment="1">
      <alignment vertical="center" wrapText="1"/>
    </xf>
    <xf numFmtId="166" fontId="18" fillId="5" borderId="68" xfId="0" applyNumberFormat="1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vertical="center" wrapText="1"/>
    </xf>
    <xf numFmtId="0" fontId="1" fillId="4" borderId="63" xfId="0" applyFont="1" applyFill="1" applyBorder="1" applyAlignment="1">
      <alignment vertical="center" wrapText="1"/>
    </xf>
    <xf numFmtId="0" fontId="1" fillId="5" borderId="61" xfId="0" applyFont="1" applyFill="1" applyBorder="1" applyAlignment="1">
      <alignment vertical="center" wrapText="1"/>
    </xf>
    <xf numFmtId="0" fontId="1" fillId="5" borderId="67" xfId="0" applyFont="1" applyFill="1" applyBorder="1" applyAlignment="1">
      <alignment vertical="center" wrapText="1"/>
    </xf>
    <xf numFmtId="0" fontId="1" fillId="5" borderId="69" xfId="0" applyFont="1" applyFill="1" applyBorder="1" applyAlignment="1">
      <alignment horizontal="left" vertical="center" wrapText="1"/>
    </xf>
    <xf numFmtId="0" fontId="1" fillId="5" borderId="70" xfId="0" applyFont="1" applyFill="1" applyBorder="1" applyAlignment="1">
      <alignment vertical="center" wrapText="1"/>
    </xf>
    <xf numFmtId="0" fontId="1" fillId="5" borderId="71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vertical="center" wrapText="1"/>
    </xf>
    <xf numFmtId="0" fontId="13" fillId="3" borderId="2" xfId="0" applyFont="1" applyFill="1" applyBorder="1"/>
    <xf numFmtId="0" fontId="4" fillId="10" borderId="72" xfId="0" applyFont="1" applyFill="1" applyBorder="1" applyAlignment="1">
      <alignment horizontal="center"/>
    </xf>
    <xf numFmtId="0" fontId="4" fillId="10" borderId="73" xfId="0" applyFont="1" applyFill="1" applyBorder="1" applyAlignment="1">
      <alignment horizontal="center"/>
    </xf>
    <xf numFmtId="0" fontId="4" fillId="10" borderId="73" xfId="0" applyFont="1" applyFill="1" applyBorder="1" applyAlignment="1">
      <alignment horizontal="center" wrapText="1"/>
    </xf>
    <xf numFmtId="167" fontId="4" fillId="10" borderId="73" xfId="0" applyNumberFormat="1" applyFont="1" applyFill="1" applyBorder="1" applyAlignment="1">
      <alignment horizontal="center"/>
    </xf>
    <xf numFmtId="10" fontId="4" fillId="10" borderId="73" xfId="0" applyNumberFormat="1" applyFont="1" applyFill="1" applyBorder="1" applyAlignment="1">
      <alignment horizontal="center"/>
    </xf>
    <xf numFmtId="2" fontId="4" fillId="10" borderId="73" xfId="0" applyNumberFormat="1" applyFont="1" applyFill="1" applyBorder="1" applyAlignment="1">
      <alignment horizontal="center"/>
    </xf>
    <xf numFmtId="166" fontId="4" fillId="10" borderId="73" xfId="0" applyNumberFormat="1" applyFont="1" applyFill="1" applyBorder="1" applyAlignment="1">
      <alignment horizontal="center"/>
    </xf>
    <xf numFmtId="168" fontId="4" fillId="10" borderId="74" xfId="0" applyNumberFormat="1" applyFont="1" applyFill="1" applyBorder="1" applyAlignment="1">
      <alignment horizontal="center"/>
    </xf>
    <xf numFmtId="0" fontId="4" fillId="10" borderId="75" xfId="0" applyFont="1" applyFill="1" applyBorder="1" applyAlignment="1">
      <alignment horizontal="center"/>
    </xf>
    <xf numFmtId="0" fontId="10" fillId="2" borderId="76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77" xfId="0" applyFont="1" applyFill="1" applyBorder="1" applyAlignment="1">
      <alignment horizontal="center"/>
    </xf>
    <xf numFmtId="164" fontId="10" fillId="10" borderId="78" xfId="0" applyNumberFormat="1" applyFont="1" applyFill="1" applyBorder="1" applyAlignment="1">
      <alignment horizontal="center"/>
    </xf>
    <xf numFmtId="0" fontId="4" fillId="2" borderId="79" xfId="0" applyFont="1" applyFill="1" applyBorder="1"/>
    <xf numFmtId="0" fontId="13" fillId="4" borderId="2" xfId="0" applyFont="1" applyFill="1" applyBorder="1"/>
    <xf numFmtId="0" fontId="4" fillId="4" borderId="72" xfId="0" applyFont="1" applyFill="1" applyBorder="1" applyAlignment="1">
      <alignment horizontal="center"/>
    </xf>
    <xf numFmtId="0" fontId="4" fillId="4" borderId="73" xfId="0" applyFont="1" applyFill="1" applyBorder="1" applyAlignment="1">
      <alignment horizontal="center"/>
    </xf>
    <xf numFmtId="0" fontId="4" fillId="4" borderId="73" xfId="0" applyFont="1" applyFill="1" applyBorder="1" applyAlignment="1">
      <alignment horizontal="center" wrapText="1"/>
    </xf>
    <xf numFmtId="10" fontId="4" fillId="4" borderId="73" xfId="0" applyNumberFormat="1" applyFont="1" applyFill="1" applyBorder="1" applyAlignment="1">
      <alignment horizontal="center"/>
    </xf>
    <xf numFmtId="168" fontId="4" fillId="4" borderId="74" xfId="0" applyNumberFormat="1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77" xfId="0" applyFont="1" applyFill="1" applyBorder="1" applyAlignment="1">
      <alignment horizontal="center"/>
    </xf>
    <xf numFmtId="164" fontId="10" fillId="4" borderId="78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0" xfId="0" applyFont="1" applyFill="1"/>
    <xf numFmtId="167" fontId="4" fillId="4" borderId="73" xfId="0" applyNumberFormat="1" applyFont="1" applyFill="1" applyBorder="1" applyAlignment="1">
      <alignment horizontal="center"/>
    </xf>
    <xf numFmtId="2" fontId="4" fillId="4" borderId="73" xfId="0" applyNumberFormat="1" applyFont="1" applyFill="1" applyBorder="1" applyAlignment="1">
      <alignment horizontal="center"/>
    </xf>
    <xf numFmtId="166" fontId="4" fillId="4" borderId="73" xfId="0" applyNumberFormat="1" applyFont="1" applyFill="1" applyBorder="1" applyAlignment="1">
      <alignment horizontal="center"/>
    </xf>
    <xf numFmtId="168" fontId="4" fillId="3" borderId="74" xfId="0" applyNumberFormat="1" applyFont="1" applyFill="1" applyBorder="1" applyAlignment="1">
      <alignment horizontal="center"/>
    </xf>
    <xf numFmtId="9" fontId="4" fillId="10" borderId="73" xfId="0" applyNumberFormat="1" applyFont="1" applyFill="1" applyBorder="1" applyAlignment="1">
      <alignment horizontal="center"/>
    </xf>
    <xf numFmtId="9" fontId="4" fillId="4" borderId="73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/>
    </xf>
    <xf numFmtId="0" fontId="20" fillId="4" borderId="2" xfId="0" applyFont="1" applyFill="1" applyBorder="1"/>
    <xf numFmtId="0" fontId="20" fillId="4" borderId="1" xfId="0" applyFont="1" applyFill="1" applyBorder="1"/>
    <xf numFmtId="0" fontId="20" fillId="0" borderId="0" xfId="0" applyFont="1"/>
    <xf numFmtId="0" fontId="20" fillId="10" borderId="0" xfId="0" applyFont="1" applyFill="1"/>
    <xf numFmtId="0" fontId="4" fillId="10" borderId="80" xfId="0" applyFont="1" applyFill="1" applyBorder="1" applyAlignment="1">
      <alignment horizontal="center"/>
    </xf>
    <xf numFmtId="167" fontId="4" fillId="10" borderId="80" xfId="0" applyNumberFormat="1" applyFont="1" applyFill="1" applyBorder="1" applyAlignment="1">
      <alignment horizontal="center"/>
    </xf>
    <xf numFmtId="10" fontId="4" fillId="10" borderId="80" xfId="0" applyNumberFormat="1" applyFont="1" applyFill="1" applyBorder="1" applyAlignment="1">
      <alignment horizontal="center"/>
    </xf>
    <xf numFmtId="2" fontId="4" fillId="10" borderId="80" xfId="0" applyNumberFormat="1" applyFont="1" applyFill="1" applyBorder="1" applyAlignment="1">
      <alignment horizontal="center"/>
    </xf>
    <xf numFmtId="9" fontId="4" fillId="10" borderId="80" xfId="0" applyNumberFormat="1" applyFont="1" applyFill="1" applyBorder="1" applyAlignment="1">
      <alignment horizontal="center"/>
    </xf>
    <xf numFmtId="0" fontId="20" fillId="2" borderId="79" xfId="0" applyFont="1" applyFill="1" applyBorder="1"/>
    <xf numFmtId="0" fontId="4" fillId="4" borderId="81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167" fontId="4" fillId="4" borderId="80" xfId="0" applyNumberFormat="1" applyFont="1" applyFill="1" applyBorder="1" applyAlignment="1">
      <alignment horizontal="center"/>
    </xf>
    <xf numFmtId="10" fontId="4" fillId="4" borderId="80" xfId="0" applyNumberFormat="1" applyFont="1" applyFill="1" applyBorder="1" applyAlignment="1">
      <alignment horizontal="center"/>
    </xf>
    <xf numFmtId="2" fontId="4" fillId="4" borderId="80" xfId="0" applyNumberFormat="1" applyFont="1" applyFill="1" applyBorder="1" applyAlignment="1">
      <alignment horizontal="center"/>
    </xf>
    <xf numFmtId="166" fontId="4" fillId="4" borderId="80" xfId="0" applyNumberFormat="1" applyFont="1" applyFill="1" applyBorder="1" applyAlignment="1">
      <alignment horizontal="center"/>
    </xf>
    <xf numFmtId="0" fontId="4" fillId="10" borderId="81" xfId="0" applyFont="1" applyFill="1" applyBorder="1" applyAlignment="1">
      <alignment horizontal="center"/>
    </xf>
    <xf numFmtId="166" fontId="4" fillId="10" borderId="80" xfId="0" applyNumberFormat="1" applyFont="1" applyFill="1" applyBorder="1" applyAlignment="1">
      <alignment horizontal="center"/>
    </xf>
    <xf numFmtId="0" fontId="21" fillId="7" borderId="0" xfId="0" applyFont="1" applyFill="1"/>
    <xf numFmtId="9" fontId="4" fillId="4" borderId="80" xfId="0" applyNumberFormat="1" applyFont="1" applyFill="1" applyBorder="1" applyAlignment="1">
      <alignment horizontal="center"/>
    </xf>
    <xf numFmtId="0" fontId="4" fillId="10" borderId="82" xfId="0" applyFont="1" applyFill="1" applyBorder="1" applyAlignment="1">
      <alignment horizontal="center"/>
    </xf>
    <xf numFmtId="0" fontId="4" fillId="10" borderId="83" xfId="0" applyFont="1" applyFill="1" applyBorder="1" applyAlignment="1">
      <alignment horizontal="center"/>
    </xf>
    <xf numFmtId="0" fontId="4" fillId="10" borderId="83" xfId="0" applyFont="1" applyFill="1" applyBorder="1" applyAlignment="1">
      <alignment horizontal="center" wrapText="1"/>
    </xf>
    <xf numFmtId="167" fontId="4" fillId="10" borderId="83" xfId="0" applyNumberFormat="1" applyFont="1" applyFill="1" applyBorder="1" applyAlignment="1">
      <alignment horizontal="center"/>
    </xf>
    <xf numFmtId="10" fontId="4" fillId="10" borderId="83" xfId="0" applyNumberFormat="1" applyFont="1" applyFill="1" applyBorder="1" applyAlignment="1">
      <alignment horizontal="center"/>
    </xf>
    <xf numFmtId="2" fontId="4" fillId="10" borderId="83" xfId="0" applyNumberFormat="1" applyFont="1" applyFill="1" applyBorder="1" applyAlignment="1">
      <alignment horizontal="center"/>
    </xf>
    <xf numFmtId="9" fontId="4" fillId="10" borderId="83" xfId="0" applyNumberFormat="1" applyFont="1" applyFill="1" applyBorder="1" applyAlignment="1">
      <alignment horizontal="center"/>
    </xf>
    <xf numFmtId="168" fontId="4" fillId="10" borderId="84" xfId="0" applyNumberFormat="1" applyFont="1" applyFill="1" applyBorder="1" applyAlignment="1">
      <alignment horizontal="center"/>
    </xf>
    <xf numFmtId="0" fontId="4" fillId="10" borderId="85" xfId="0" applyFont="1" applyFill="1" applyBorder="1" applyAlignment="1">
      <alignment horizontal="center"/>
    </xf>
    <xf numFmtId="0" fontId="10" fillId="2" borderId="86" xfId="0" applyFont="1" applyFill="1" applyBorder="1" applyAlignment="1">
      <alignment horizontal="center"/>
    </xf>
    <xf numFmtId="0" fontId="10" fillId="10" borderId="87" xfId="0" applyFont="1" applyFill="1" applyBorder="1" applyAlignment="1">
      <alignment horizontal="center"/>
    </xf>
    <xf numFmtId="164" fontId="10" fillId="10" borderId="88" xfId="0" applyNumberFormat="1" applyFont="1" applyFill="1" applyBorder="1" applyAlignment="1">
      <alignment horizontal="center"/>
    </xf>
    <xf numFmtId="0" fontId="21" fillId="0" borderId="0" xfId="0" applyFont="1" applyAlignment="1">
      <alignment wrapText="1"/>
    </xf>
    <xf numFmtId="10" fontId="21" fillId="0" borderId="0" xfId="0" applyNumberFormat="1" applyFont="1"/>
    <xf numFmtId="0" fontId="10" fillId="0" borderId="13" xfId="0" applyFont="1" applyBorder="1"/>
    <xf numFmtId="0" fontId="4" fillId="0" borderId="92" xfId="0" applyFont="1" applyBorder="1"/>
    <xf numFmtId="0" fontId="4" fillId="2" borderId="93" xfId="0" applyFont="1" applyFill="1" applyBorder="1" applyAlignment="1">
      <alignment horizontal="center"/>
    </xf>
    <xf numFmtId="0" fontId="5" fillId="0" borderId="14" xfId="0" applyFont="1" applyBorder="1"/>
    <xf numFmtId="0" fontId="10" fillId="0" borderId="94" xfId="0" applyFont="1" applyBorder="1"/>
    <xf numFmtId="0" fontId="22" fillId="4" borderId="1" xfId="0" applyFont="1" applyFill="1" applyBorder="1"/>
    <xf numFmtId="0" fontId="5" fillId="0" borderId="95" xfId="0" applyFont="1" applyBorder="1"/>
    <xf numFmtId="0" fontId="4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96" xfId="0" applyFont="1" applyBorder="1"/>
    <xf numFmtId="0" fontId="4" fillId="2" borderId="97" xfId="0" applyFont="1" applyFill="1" applyBorder="1"/>
    <xf numFmtId="0" fontId="10" fillId="2" borderId="97" xfId="0" applyFont="1" applyFill="1" applyBorder="1" applyAlignment="1">
      <alignment horizontal="center"/>
    </xf>
    <xf numFmtId="0" fontId="5" fillId="0" borderId="98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9" fillId="0" borderId="0" xfId="0" applyFont="1" applyAlignment="1">
      <alignment horizontal="left"/>
    </xf>
    <xf numFmtId="0" fontId="14" fillId="6" borderId="26" xfId="0" applyFont="1" applyFill="1" applyBorder="1" applyAlignment="1">
      <alignment horizontal="center" vertical="center" wrapText="1"/>
    </xf>
    <xf numFmtId="0" fontId="12" fillId="0" borderId="27" xfId="0" applyFont="1" applyBorder="1"/>
    <xf numFmtId="0" fontId="12" fillId="0" borderId="28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/>
    <xf numFmtId="0" fontId="14" fillId="7" borderId="29" xfId="0" applyFont="1" applyFill="1" applyBorder="1" applyAlignment="1">
      <alignment horizontal="center" wrapText="1"/>
    </xf>
    <xf numFmtId="0" fontId="12" fillId="0" borderId="30" xfId="0" applyFont="1" applyBorder="1"/>
    <xf numFmtId="0" fontId="12" fillId="0" borderId="31" xfId="0" applyFont="1" applyBorder="1"/>
    <xf numFmtId="0" fontId="14" fillId="8" borderId="29" xfId="0" applyFont="1" applyFill="1" applyBorder="1" applyAlignment="1">
      <alignment horizontal="center" wrapText="1"/>
    </xf>
    <xf numFmtId="0" fontId="4" fillId="7" borderId="35" xfId="0" applyFont="1" applyFill="1" applyBorder="1" applyAlignment="1">
      <alignment horizontal="center" vertical="top" wrapText="1"/>
    </xf>
    <xf numFmtId="0" fontId="12" fillId="0" borderId="36" xfId="0" applyFont="1" applyBorder="1"/>
    <xf numFmtId="0" fontId="4" fillId="8" borderId="38" xfId="0" applyFont="1" applyFill="1" applyBorder="1" applyAlignment="1">
      <alignment horizontal="center" vertical="top" wrapText="1"/>
    </xf>
    <xf numFmtId="0" fontId="12" fillId="0" borderId="23" xfId="0" applyFont="1" applyBorder="1"/>
    <xf numFmtId="0" fontId="11" fillId="5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4" fillId="3" borderId="5" xfId="0" applyFont="1" applyFill="1" applyBorder="1" applyAlignment="1">
      <alignment horizontal="left" vertical="center"/>
    </xf>
    <xf numFmtId="0" fontId="12" fillId="0" borderId="6" xfId="0" applyFont="1" applyBorder="1"/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10" xfId="0" applyFont="1" applyBorder="1"/>
    <xf numFmtId="0" fontId="12" fillId="0" borderId="11" xfId="0" applyFont="1" applyBorder="1"/>
    <xf numFmtId="164" fontId="14" fillId="3" borderId="13" xfId="0" applyNumberFormat="1" applyFont="1" applyFill="1" applyBorder="1" applyAlignment="1">
      <alignment horizontal="center" vertical="center"/>
    </xf>
    <xf numFmtId="0" fontId="12" fillId="0" borderId="14" xfId="0" applyFont="1" applyBorder="1"/>
    <xf numFmtId="0" fontId="12" fillId="0" borderId="24" xfId="0" applyFont="1" applyBorder="1"/>
    <xf numFmtId="0" fontId="12" fillId="0" borderId="25" xfId="0" applyFont="1" applyBorder="1"/>
    <xf numFmtId="0" fontId="14" fillId="3" borderId="15" xfId="0" applyFont="1" applyFill="1" applyBorder="1" applyAlignment="1">
      <alignment horizontal="left" vertical="center"/>
    </xf>
    <xf numFmtId="0" fontId="12" fillId="0" borderId="16" xfId="0" applyFont="1" applyBorder="1"/>
    <xf numFmtId="0" fontId="10" fillId="2" borderId="17" xfId="0" applyFont="1" applyFill="1" applyBorder="1" applyAlignment="1">
      <alignment horizontal="center" vertical="center"/>
    </xf>
    <xf numFmtId="0" fontId="12" fillId="0" borderId="18" xfId="0" applyFont="1" applyBorder="1"/>
    <xf numFmtId="0" fontId="12" fillId="0" borderId="19" xfId="0" applyFont="1" applyBorder="1"/>
    <xf numFmtId="0" fontId="15" fillId="2" borderId="7" xfId="0" applyFont="1" applyFill="1" applyBorder="1" applyAlignment="1">
      <alignment horizontal="left" vertical="center"/>
    </xf>
    <xf numFmtId="165" fontId="15" fillId="2" borderId="21" xfId="0" applyNumberFormat="1" applyFont="1" applyFill="1" applyBorder="1" applyAlignment="1">
      <alignment horizontal="left" vertical="center"/>
    </xf>
    <xf numFmtId="0" fontId="12" fillId="0" borderId="22" xfId="0" applyFont="1" applyBorder="1"/>
    <xf numFmtId="0" fontId="4" fillId="7" borderId="29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/>
    </xf>
    <xf numFmtId="0" fontId="12" fillId="0" borderId="62" xfId="0" applyFont="1" applyBorder="1"/>
    <xf numFmtId="0" fontId="12" fillId="0" borderId="66" xfId="0" applyFont="1" applyBorder="1"/>
    <xf numFmtId="0" fontId="14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wrapText="1"/>
    </xf>
    <xf numFmtId="0" fontId="12" fillId="0" borderId="64" xfId="0" applyFont="1" applyBorder="1"/>
    <xf numFmtId="0" fontId="1" fillId="0" borderId="89" xfId="0" applyFont="1" applyBorder="1" applyAlignment="1">
      <alignment horizontal="center"/>
    </xf>
    <xf numFmtId="0" fontId="12" fillId="0" borderId="90" xfId="0" applyFont="1" applyBorder="1"/>
    <xf numFmtId="0" fontId="12" fillId="0" borderId="91" xfId="0" applyFont="1" applyBorder="1"/>
    <xf numFmtId="0" fontId="1" fillId="11" borderId="87" xfId="0" applyFont="1" applyFill="1" applyBorder="1"/>
    <xf numFmtId="0" fontId="1" fillId="11" borderId="99" xfId="0" applyFont="1" applyFill="1" applyBorder="1"/>
    <xf numFmtId="0" fontId="1" fillId="11" borderId="88" xfId="0" applyFont="1" applyFill="1" applyBorder="1"/>
    <xf numFmtId="0" fontId="10" fillId="2" borderId="57" xfId="0" applyFont="1" applyFill="1" applyBorder="1" applyAlignment="1">
      <alignment horizontal="center" vertical="center" wrapText="1"/>
    </xf>
    <xf numFmtId="0" fontId="5" fillId="3" borderId="66" xfId="0" applyFont="1" applyFill="1" applyBorder="1"/>
  </cellXfs>
  <cellStyles count="1">
    <cellStyle name="Normal" xfId="0" builtinId="0"/>
  </cellStyles>
  <dxfs count="6"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</dxfs>
  <tableStyles count="2">
    <tableStyle name="DRAFT_COMMANDE-style" pivot="0" count="2" xr9:uid="{00000000-0011-0000-FFFF-FFFF00000000}">
      <tableStyleElement type="firstRowStripe" dxfId="5"/>
      <tableStyleElement type="secondRowStripe" dxfId="4"/>
    </tableStyle>
    <tableStyle name="COMMANDE-style" pivot="0" count="2" xr9:uid="{00000000-0011-0000-FFFF-FFFF01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273706</xdr:colOff>
      <xdr:row>2</xdr:row>
      <xdr:rowOff>156971</xdr:rowOff>
    </xdr:from>
    <xdr:to>
      <xdr:col>0</xdr:col>
      <xdr:colOff>7532413</xdr:colOff>
      <xdr:row>23</xdr:row>
      <xdr:rowOff>51660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C55E4C-F971-0FFA-2529-0EF74A6A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706" y="551109"/>
          <a:ext cx="7258707" cy="4033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0</xdr:row>
      <xdr:rowOff>0</xdr:rowOff>
    </xdr:from>
    <xdr:ext cx="504825" cy="5048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K8:AK52" headerRowCount="0">
  <tableColumns count="1">
    <tableColumn id="1" xr3:uid="{00000000-0010-0000-0000-000001000000}" name="Column1"/>
  </tableColumns>
  <tableStyleInfo name="DRAFT_COMMAND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K8:AK45" headerRowCount="0">
  <tableColumns count="1">
    <tableColumn id="1" xr3:uid="{00000000-0010-0000-0100-000001000000}" name="Column1"/>
  </tableColumns>
  <tableStyleInfo name="COMMAND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outlinePr summaryBelow="0" summaryRight="0"/>
  </sheetPr>
  <dimension ref="A1:Z1002"/>
  <sheetViews>
    <sheetView tabSelected="1" zoomScale="58" zoomScaleNormal="58" workbookViewId="0">
      <selection activeCell="D32" sqref="D32"/>
    </sheetView>
  </sheetViews>
  <sheetFormatPr baseColWidth="10" defaultColWidth="12.6328125" defaultRowHeight="15" customHeight="1" x14ac:dyDescent="0.25"/>
  <cols>
    <col min="1" max="1" width="111.54296875" customWidth="1"/>
    <col min="2" max="2" width="69" customWidth="1"/>
    <col min="3" max="3" width="14.36328125" customWidth="1"/>
    <col min="4" max="4" width="31.7265625" customWidth="1"/>
    <col min="5" max="6" width="12.6328125" customWidth="1"/>
  </cols>
  <sheetData>
    <row r="1" spans="1:4" ht="15.75" customHeight="1" x14ac:dyDescent="0.4">
      <c r="A1" s="218" t="s">
        <v>0</v>
      </c>
      <c r="B1" s="217"/>
      <c r="C1" s="217"/>
      <c r="D1" s="217"/>
    </row>
    <row r="2" spans="1:4" ht="15.75" customHeight="1" x14ac:dyDescent="0.35">
      <c r="A2" s="2" t="s">
        <v>1</v>
      </c>
      <c r="B2" s="3" t="s">
        <v>2</v>
      </c>
      <c r="C2" s="4"/>
      <c r="D2" s="4"/>
    </row>
    <row r="3" spans="1:4" ht="15.75" customHeight="1" x14ac:dyDescent="0.25">
      <c r="C3" s="5"/>
      <c r="D3" s="5"/>
    </row>
    <row r="4" spans="1:4" ht="15.75" customHeight="1" x14ac:dyDescent="0.25">
      <c r="C4" s="5"/>
      <c r="D4" s="5"/>
    </row>
    <row r="5" spans="1:4" ht="15.75" customHeight="1" x14ac:dyDescent="0.25">
      <c r="C5" s="5"/>
      <c r="D5" s="5"/>
    </row>
    <row r="6" spans="1:4" ht="15.75" customHeight="1" x14ac:dyDescent="0.25">
      <c r="C6" s="5"/>
      <c r="D6" s="5"/>
    </row>
    <row r="7" spans="1:4" ht="15.75" customHeight="1" x14ac:dyDescent="0.25">
      <c r="C7" s="5"/>
      <c r="D7" s="5"/>
    </row>
    <row r="8" spans="1:4" ht="15.75" customHeight="1" x14ac:dyDescent="0.25">
      <c r="C8" s="5"/>
      <c r="D8" s="5"/>
    </row>
    <row r="9" spans="1:4" ht="15.75" customHeight="1" x14ac:dyDescent="0.25">
      <c r="C9" s="5"/>
      <c r="D9" s="5"/>
    </row>
    <row r="10" spans="1:4" ht="15.75" customHeight="1" x14ac:dyDescent="0.25">
      <c r="C10" s="5"/>
      <c r="D10" s="5"/>
    </row>
    <row r="11" spans="1:4" ht="15.75" customHeight="1" x14ac:dyDescent="0.25">
      <c r="C11" s="5"/>
      <c r="D11" s="5"/>
    </row>
    <row r="12" spans="1:4" ht="15.75" customHeight="1" x14ac:dyDescent="0.25">
      <c r="C12" s="5"/>
      <c r="D12" s="5"/>
    </row>
    <row r="13" spans="1:4" ht="15.75" customHeight="1" x14ac:dyDescent="0.25">
      <c r="C13" s="5"/>
      <c r="D13" s="5"/>
    </row>
    <row r="14" spans="1:4" ht="15.75" customHeight="1" x14ac:dyDescent="0.25">
      <c r="C14" s="5"/>
      <c r="D14" s="5"/>
    </row>
    <row r="15" spans="1:4" ht="15.75" customHeight="1" x14ac:dyDescent="0.25">
      <c r="C15" s="5"/>
      <c r="D15" s="5"/>
    </row>
    <row r="16" spans="1:4" ht="15.75" customHeight="1" x14ac:dyDescent="0.25">
      <c r="C16" s="5"/>
      <c r="D16" s="5"/>
    </row>
    <row r="17" spans="1:26" ht="15.75" customHeight="1" x14ac:dyDescent="0.25">
      <c r="C17" s="5"/>
      <c r="D17" s="5"/>
    </row>
    <row r="18" spans="1:26" ht="15.75" customHeight="1" x14ac:dyDescent="0.25">
      <c r="C18" s="5"/>
      <c r="D18" s="5"/>
    </row>
    <row r="19" spans="1:26" ht="15.75" customHeight="1" x14ac:dyDescent="0.25">
      <c r="C19" s="5"/>
      <c r="D19" s="5"/>
    </row>
    <row r="20" spans="1:26" ht="15.75" customHeight="1" x14ac:dyDescent="0.25">
      <c r="C20" s="5"/>
      <c r="D20" s="5"/>
    </row>
    <row r="21" spans="1:26" ht="15.75" customHeight="1" x14ac:dyDescent="0.25">
      <c r="C21" s="5"/>
      <c r="D21" s="5"/>
    </row>
    <row r="22" spans="1:26" ht="15.75" customHeight="1" x14ac:dyDescent="0.25">
      <c r="C22" s="5"/>
      <c r="D22" s="5"/>
    </row>
    <row r="23" spans="1:26" ht="15.75" customHeight="1" x14ac:dyDescent="0.25">
      <c r="C23" s="5"/>
      <c r="D23" s="5"/>
    </row>
    <row r="24" spans="1:26" ht="15.75" customHeight="1" x14ac:dyDescent="0.25">
      <c r="C24" s="5"/>
      <c r="D24" s="5"/>
    </row>
    <row r="25" spans="1:26" ht="6.75" customHeight="1" x14ac:dyDescent="0.25">
      <c r="C25" s="5"/>
      <c r="D25" s="5"/>
    </row>
    <row r="26" spans="1:26" ht="15.75" customHeight="1" x14ac:dyDescent="0.4">
      <c r="A26" s="219" t="s">
        <v>3</v>
      </c>
      <c r="B26" s="217"/>
      <c r="C26" s="6"/>
      <c r="D26" s="6"/>
    </row>
    <row r="27" spans="1:26" ht="15.75" customHeight="1" x14ac:dyDescent="0.4">
      <c r="A27" s="7"/>
      <c r="B27" s="8"/>
      <c r="C27" s="6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4">
      <c r="A28" s="9" t="s">
        <v>4</v>
      </c>
      <c r="B28" s="10" t="s">
        <v>5</v>
      </c>
      <c r="C28" s="6"/>
      <c r="D28" s="6"/>
    </row>
    <row r="29" spans="1:26" ht="15.75" customHeight="1" x14ac:dyDescent="0.35">
      <c r="A29" s="11" t="s">
        <v>6</v>
      </c>
      <c r="B29" s="12" t="s">
        <v>7</v>
      </c>
      <c r="C29" s="4"/>
      <c r="D29" s="4"/>
    </row>
    <row r="30" spans="1:26" ht="15.75" customHeight="1" x14ac:dyDescent="0.25">
      <c r="C30" s="5"/>
      <c r="D30" s="5"/>
    </row>
    <row r="31" spans="1:26" ht="15.75" customHeight="1" x14ac:dyDescent="0.4">
      <c r="A31" s="1" t="s">
        <v>8</v>
      </c>
      <c r="B31" s="10" t="s">
        <v>9</v>
      </c>
      <c r="C31" s="6"/>
      <c r="D31" s="6"/>
    </row>
    <row r="32" spans="1:26" ht="15.75" customHeight="1" x14ac:dyDescent="0.25">
      <c r="A32" s="216" t="s">
        <v>10</v>
      </c>
      <c r="B32" s="217"/>
      <c r="C32" s="5"/>
      <c r="D32" s="5"/>
    </row>
    <row r="33" spans="1:4" ht="15.75" customHeight="1" x14ac:dyDescent="0.25">
      <c r="C33" s="5"/>
      <c r="D33" s="5"/>
    </row>
    <row r="34" spans="1:4" ht="15.75" customHeight="1" x14ac:dyDescent="0.4">
      <c r="A34" s="1" t="s">
        <v>11</v>
      </c>
      <c r="B34" s="10" t="s">
        <v>12</v>
      </c>
      <c r="C34" s="5"/>
      <c r="D34" s="5"/>
    </row>
    <row r="35" spans="1:4" ht="15.75" customHeight="1" x14ac:dyDescent="0.35">
      <c r="A35" s="220" t="s">
        <v>184</v>
      </c>
      <c r="B35" s="217"/>
      <c r="C35" s="5"/>
      <c r="D35" s="5"/>
    </row>
    <row r="36" spans="1:4" ht="15.75" customHeight="1" x14ac:dyDescent="0.35">
      <c r="A36" s="215" t="s">
        <v>185</v>
      </c>
      <c r="C36" s="272"/>
      <c r="D36" s="272"/>
    </row>
    <row r="37" spans="1:4" ht="15.75" customHeight="1" x14ac:dyDescent="0.35">
      <c r="A37" s="215" t="s">
        <v>186</v>
      </c>
      <c r="C37" s="272"/>
      <c r="D37" s="272"/>
    </row>
    <row r="38" spans="1:4" ht="15.75" customHeight="1" x14ac:dyDescent="0.35">
      <c r="A38" s="221" t="s">
        <v>13</v>
      </c>
      <c r="B38" s="217"/>
      <c r="C38" s="5"/>
      <c r="D38" s="5"/>
    </row>
    <row r="39" spans="1:4" ht="15.75" customHeight="1" x14ac:dyDescent="0.35">
      <c r="A39" s="216" t="s">
        <v>14</v>
      </c>
      <c r="B39" s="217"/>
      <c r="C39" s="5"/>
      <c r="D39" s="5"/>
    </row>
    <row r="40" spans="1:4" ht="15.75" customHeight="1" x14ac:dyDescent="0.25">
      <c r="C40" s="5"/>
      <c r="D40" s="5"/>
    </row>
    <row r="41" spans="1:4" ht="15.75" customHeight="1" x14ac:dyDescent="0.25">
      <c r="C41" s="5"/>
      <c r="D41" s="5"/>
    </row>
    <row r="42" spans="1:4" ht="15.75" customHeight="1" x14ac:dyDescent="0.35">
      <c r="A42" s="13"/>
      <c r="B42" s="14"/>
      <c r="C42" s="5"/>
      <c r="D42" s="5"/>
    </row>
    <row r="43" spans="1:4" ht="15.75" customHeight="1" x14ac:dyDescent="0.25">
      <c r="C43" s="5"/>
      <c r="D43" s="5"/>
    </row>
    <row r="44" spans="1:4" ht="15.75" customHeight="1" x14ac:dyDescent="0.25">
      <c r="C44" s="5"/>
      <c r="D44" s="5"/>
    </row>
    <row r="45" spans="1:4" ht="15.75" customHeight="1" x14ac:dyDescent="0.25">
      <c r="C45" s="5"/>
      <c r="D45" s="5"/>
    </row>
    <row r="46" spans="1:4" ht="15.75" customHeight="1" x14ac:dyDescent="0.25">
      <c r="C46" s="5"/>
      <c r="D46" s="5"/>
    </row>
    <row r="47" spans="1:4" ht="15.75" customHeight="1" x14ac:dyDescent="0.25">
      <c r="C47" s="5"/>
      <c r="D47" s="5"/>
    </row>
    <row r="48" spans="1:4" ht="15.75" customHeight="1" x14ac:dyDescent="0.25">
      <c r="C48" s="5"/>
      <c r="D48" s="5"/>
    </row>
    <row r="49" spans="3:4" ht="15.75" customHeight="1" x14ac:dyDescent="0.25">
      <c r="C49" s="5"/>
      <c r="D49" s="5"/>
    </row>
    <row r="50" spans="3:4" ht="15.75" customHeight="1" x14ac:dyDescent="0.25">
      <c r="C50" s="5"/>
      <c r="D50" s="5"/>
    </row>
    <row r="51" spans="3:4" ht="15.75" customHeight="1" x14ac:dyDescent="0.25">
      <c r="C51" s="5"/>
      <c r="D51" s="5"/>
    </row>
    <row r="52" spans="3:4" ht="15.75" customHeight="1" x14ac:dyDescent="0.25">
      <c r="C52" s="5"/>
      <c r="D52" s="5"/>
    </row>
    <row r="53" spans="3:4" ht="15.75" customHeight="1" x14ac:dyDescent="0.25">
      <c r="C53" s="5"/>
      <c r="D53" s="5"/>
    </row>
    <row r="54" spans="3:4" ht="15.75" customHeight="1" x14ac:dyDescent="0.25">
      <c r="C54" s="5"/>
      <c r="D54" s="5"/>
    </row>
    <row r="55" spans="3:4" ht="15.75" customHeight="1" x14ac:dyDescent="0.25">
      <c r="C55" s="5"/>
      <c r="D55" s="5"/>
    </row>
    <row r="56" spans="3:4" ht="15.75" customHeight="1" x14ac:dyDescent="0.25">
      <c r="C56" s="5"/>
      <c r="D56" s="5"/>
    </row>
    <row r="57" spans="3:4" ht="15.75" customHeight="1" x14ac:dyDescent="0.25">
      <c r="C57" s="5"/>
      <c r="D57" s="5"/>
    </row>
    <row r="58" spans="3:4" ht="15.75" customHeight="1" x14ac:dyDescent="0.25">
      <c r="C58" s="5"/>
      <c r="D58" s="5"/>
    </row>
    <row r="59" spans="3:4" ht="15.75" customHeight="1" x14ac:dyDescent="0.25">
      <c r="C59" s="5"/>
      <c r="D59" s="5"/>
    </row>
    <row r="60" spans="3:4" ht="15.75" customHeight="1" x14ac:dyDescent="0.25">
      <c r="C60" s="5"/>
      <c r="D60" s="5"/>
    </row>
    <row r="61" spans="3:4" ht="15.75" customHeight="1" x14ac:dyDescent="0.25">
      <c r="C61" s="5"/>
      <c r="D61" s="5"/>
    </row>
    <row r="62" spans="3:4" ht="15.75" customHeight="1" x14ac:dyDescent="0.25">
      <c r="C62" s="5"/>
      <c r="D62" s="5"/>
    </row>
    <row r="63" spans="3:4" ht="15.75" customHeight="1" x14ac:dyDescent="0.25">
      <c r="C63" s="5"/>
      <c r="D63" s="5"/>
    </row>
    <row r="64" spans="3:4" ht="15.75" customHeight="1" x14ac:dyDescent="0.25">
      <c r="C64" s="5"/>
      <c r="D64" s="5"/>
    </row>
    <row r="65" spans="3:4" ht="15.75" customHeight="1" x14ac:dyDescent="0.25">
      <c r="C65" s="5"/>
      <c r="D65" s="5"/>
    </row>
    <row r="66" spans="3:4" ht="15.75" customHeight="1" x14ac:dyDescent="0.25">
      <c r="C66" s="5"/>
      <c r="D66" s="5"/>
    </row>
    <row r="67" spans="3:4" ht="15.75" customHeight="1" x14ac:dyDescent="0.25">
      <c r="C67" s="5"/>
      <c r="D67" s="5"/>
    </row>
    <row r="68" spans="3:4" ht="15.75" customHeight="1" x14ac:dyDescent="0.25">
      <c r="C68" s="5"/>
      <c r="D68" s="5"/>
    </row>
    <row r="69" spans="3:4" ht="15.75" customHeight="1" x14ac:dyDescent="0.25">
      <c r="C69" s="5"/>
      <c r="D69" s="5"/>
    </row>
    <row r="70" spans="3:4" ht="15.75" customHeight="1" x14ac:dyDescent="0.25">
      <c r="C70" s="5"/>
      <c r="D70" s="5"/>
    </row>
    <row r="71" spans="3:4" ht="15.75" customHeight="1" x14ac:dyDescent="0.25">
      <c r="C71" s="5"/>
      <c r="D71" s="5"/>
    </row>
    <row r="72" spans="3:4" ht="15.75" customHeight="1" x14ac:dyDescent="0.25">
      <c r="C72" s="5"/>
      <c r="D72" s="5"/>
    </row>
    <row r="73" spans="3:4" ht="15.75" customHeight="1" x14ac:dyDescent="0.25">
      <c r="C73" s="5"/>
      <c r="D73" s="5"/>
    </row>
    <row r="74" spans="3:4" ht="15.75" customHeight="1" x14ac:dyDescent="0.25">
      <c r="C74" s="5"/>
      <c r="D74" s="5"/>
    </row>
    <row r="75" spans="3:4" ht="15.75" customHeight="1" x14ac:dyDescent="0.25">
      <c r="C75" s="5"/>
      <c r="D75" s="5"/>
    </row>
    <row r="76" spans="3:4" ht="15.75" customHeight="1" x14ac:dyDescent="0.25">
      <c r="C76" s="5"/>
      <c r="D76" s="5"/>
    </row>
    <row r="77" spans="3:4" ht="15.75" customHeight="1" x14ac:dyDescent="0.25">
      <c r="C77" s="5"/>
      <c r="D77" s="5"/>
    </row>
    <row r="78" spans="3:4" ht="15.75" customHeight="1" x14ac:dyDescent="0.25">
      <c r="C78" s="5"/>
      <c r="D78" s="5"/>
    </row>
    <row r="79" spans="3:4" ht="15.75" customHeight="1" x14ac:dyDescent="0.25">
      <c r="C79" s="5"/>
      <c r="D79" s="5"/>
    </row>
    <row r="80" spans="3:4" ht="15.75" customHeight="1" x14ac:dyDescent="0.25">
      <c r="C80" s="5"/>
      <c r="D80" s="5"/>
    </row>
    <row r="81" spans="3:4" ht="15.75" customHeight="1" x14ac:dyDescent="0.25">
      <c r="C81" s="5"/>
      <c r="D81" s="5"/>
    </row>
    <row r="82" spans="3:4" ht="15.75" customHeight="1" x14ac:dyDescent="0.25">
      <c r="C82" s="5"/>
      <c r="D82" s="5"/>
    </row>
    <row r="83" spans="3:4" ht="15.75" customHeight="1" x14ac:dyDescent="0.25">
      <c r="C83" s="5"/>
      <c r="D83" s="5"/>
    </row>
    <row r="84" spans="3:4" ht="15.75" customHeight="1" x14ac:dyDescent="0.25">
      <c r="C84" s="5"/>
      <c r="D84" s="5"/>
    </row>
    <row r="85" spans="3:4" ht="15.75" customHeight="1" x14ac:dyDescent="0.25">
      <c r="C85" s="5"/>
      <c r="D85" s="5"/>
    </row>
    <row r="86" spans="3:4" ht="15.75" customHeight="1" x14ac:dyDescent="0.25">
      <c r="C86" s="5"/>
      <c r="D86" s="5"/>
    </row>
    <row r="87" spans="3:4" ht="15.75" customHeight="1" x14ac:dyDescent="0.25">
      <c r="C87" s="5"/>
      <c r="D87" s="5"/>
    </row>
    <row r="88" spans="3:4" ht="15.75" customHeight="1" x14ac:dyDescent="0.25">
      <c r="C88" s="5"/>
      <c r="D88" s="5"/>
    </row>
    <row r="89" spans="3:4" ht="15.75" customHeight="1" x14ac:dyDescent="0.25">
      <c r="C89" s="5"/>
      <c r="D89" s="5"/>
    </row>
    <row r="90" spans="3:4" ht="15.75" customHeight="1" x14ac:dyDescent="0.25">
      <c r="C90" s="5"/>
      <c r="D90" s="5"/>
    </row>
    <row r="91" spans="3:4" ht="15.75" customHeight="1" x14ac:dyDescent="0.25">
      <c r="C91" s="5"/>
      <c r="D91" s="5"/>
    </row>
    <row r="92" spans="3:4" ht="15.75" customHeight="1" x14ac:dyDescent="0.25">
      <c r="C92" s="5"/>
      <c r="D92" s="5"/>
    </row>
    <row r="93" spans="3:4" ht="15.75" customHeight="1" x14ac:dyDescent="0.25">
      <c r="C93" s="5"/>
      <c r="D93" s="5"/>
    </row>
    <row r="94" spans="3:4" ht="15.75" customHeight="1" x14ac:dyDescent="0.25">
      <c r="C94" s="5"/>
      <c r="D94" s="5"/>
    </row>
    <row r="95" spans="3:4" ht="15.75" customHeight="1" x14ac:dyDescent="0.25">
      <c r="C95" s="5"/>
      <c r="D95" s="5"/>
    </row>
    <row r="96" spans="3:4" ht="15.75" customHeight="1" x14ac:dyDescent="0.25">
      <c r="C96" s="5"/>
      <c r="D96" s="5"/>
    </row>
    <row r="97" spans="3:4" ht="15.75" customHeight="1" x14ac:dyDescent="0.25">
      <c r="C97" s="5"/>
      <c r="D97" s="5"/>
    </row>
    <row r="98" spans="3:4" ht="15.75" customHeight="1" x14ac:dyDescent="0.25">
      <c r="C98" s="5"/>
      <c r="D98" s="5"/>
    </row>
    <row r="99" spans="3:4" ht="15.75" customHeight="1" x14ac:dyDescent="0.25">
      <c r="C99" s="5"/>
      <c r="D99" s="5"/>
    </row>
    <row r="100" spans="3:4" ht="15.75" customHeight="1" x14ac:dyDescent="0.25">
      <c r="C100" s="5"/>
      <c r="D100" s="5"/>
    </row>
    <row r="101" spans="3:4" ht="15.75" customHeight="1" x14ac:dyDescent="0.25">
      <c r="C101" s="5"/>
      <c r="D101" s="5"/>
    </row>
    <row r="102" spans="3:4" ht="15.75" customHeight="1" x14ac:dyDescent="0.25">
      <c r="C102" s="5"/>
      <c r="D102" s="5"/>
    </row>
    <row r="103" spans="3:4" ht="15.75" customHeight="1" x14ac:dyDescent="0.25">
      <c r="C103" s="5"/>
      <c r="D103" s="5"/>
    </row>
    <row r="104" spans="3:4" ht="15.75" customHeight="1" x14ac:dyDescent="0.25">
      <c r="C104" s="5"/>
      <c r="D104" s="5"/>
    </row>
    <row r="105" spans="3:4" ht="15.75" customHeight="1" x14ac:dyDescent="0.25">
      <c r="C105" s="5"/>
      <c r="D105" s="5"/>
    </row>
    <row r="106" spans="3:4" ht="15.75" customHeight="1" x14ac:dyDescent="0.25">
      <c r="C106" s="5"/>
      <c r="D106" s="5"/>
    </row>
    <row r="107" spans="3:4" ht="15.75" customHeight="1" x14ac:dyDescent="0.25">
      <c r="C107" s="5"/>
      <c r="D107" s="5"/>
    </row>
    <row r="108" spans="3:4" ht="15.75" customHeight="1" x14ac:dyDescent="0.25">
      <c r="C108" s="5"/>
      <c r="D108" s="5"/>
    </row>
    <row r="109" spans="3:4" ht="15.75" customHeight="1" x14ac:dyDescent="0.25">
      <c r="C109" s="5"/>
      <c r="D109" s="5"/>
    </row>
    <row r="110" spans="3:4" ht="15.75" customHeight="1" x14ac:dyDescent="0.25">
      <c r="C110" s="5"/>
      <c r="D110" s="5"/>
    </row>
    <row r="111" spans="3:4" ht="15.75" customHeight="1" x14ac:dyDescent="0.25">
      <c r="C111" s="5"/>
      <c r="D111" s="5"/>
    </row>
    <row r="112" spans="3:4" ht="15.75" customHeight="1" x14ac:dyDescent="0.25">
      <c r="C112" s="5"/>
      <c r="D112" s="5"/>
    </row>
    <row r="113" spans="3:4" ht="15.75" customHeight="1" x14ac:dyDescent="0.25">
      <c r="C113" s="5"/>
      <c r="D113" s="5"/>
    </row>
    <row r="114" spans="3:4" ht="15.75" customHeight="1" x14ac:dyDescent="0.25">
      <c r="C114" s="5"/>
      <c r="D114" s="5"/>
    </row>
    <row r="115" spans="3:4" ht="15.75" customHeight="1" x14ac:dyDescent="0.25">
      <c r="C115" s="5"/>
      <c r="D115" s="5"/>
    </row>
    <row r="116" spans="3:4" ht="15.75" customHeight="1" x14ac:dyDescent="0.25">
      <c r="C116" s="5"/>
      <c r="D116" s="5"/>
    </row>
    <row r="117" spans="3:4" ht="15.75" customHeight="1" x14ac:dyDescent="0.25">
      <c r="C117" s="5"/>
      <c r="D117" s="5"/>
    </row>
    <row r="118" spans="3:4" ht="15.75" customHeight="1" x14ac:dyDescent="0.25">
      <c r="C118" s="5"/>
      <c r="D118" s="5"/>
    </row>
    <row r="119" spans="3:4" ht="15.75" customHeight="1" x14ac:dyDescent="0.25">
      <c r="C119" s="5"/>
      <c r="D119" s="5"/>
    </row>
    <row r="120" spans="3:4" ht="15.75" customHeight="1" x14ac:dyDescent="0.25">
      <c r="C120" s="5"/>
      <c r="D120" s="5"/>
    </row>
    <row r="121" spans="3:4" ht="15.75" customHeight="1" x14ac:dyDescent="0.25">
      <c r="C121" s="5"/>
      <c r="D121" s="5"/>
    </row>
    <row r="122" spans="3:4" ht="15.75" customHeight="1" x14ac:dyDescent="0.25">
      <c r="C122" s="5"/>
      <c r="D122" s="5"/>
    </row>
    <row r="123" spans="3:4" ht="15.75" customHeight="1" x14ac:dyDescent="0.25">
      <c r="C123" s="5"/>
      <c r="D123" s="5"/>
    </row>
    <row r="124" spans="3:4" ht="15.75" customHeight="1" x14ac:dyDescent="0.25">
      <c r="C124" s="5"/>
      <c r="D124" s="5"/>
    </row>
    <row r="125" spans="3:4" ht="15.75" customHeight="1" x14ac:dyDescent="0.25">
      <c r="C125" s="5"/>
      <c r="D125" s="5"/>
    </row>
    <row r="126" spans="3:4" ht="15.75" customHeight="1" x14ac:dyDescent="0.25">
      <c r="C126" s="5"/>
      <c r="D126" s="5"/>
    </row>
    <row r="127" spans="3:4" ht="15.75" customHeight="1" x14ac:dyDescent="0.25">
      <c r="C127" s="5"/>
      <c r="D127" s="5"/>
    </row>
    <row r="128" spans="3:4" ht="15.75" customHeight="1" x14ac:dyDescent="0.25">
      <c r="C128" s="5"/>
      <c r="D128" s="5"/>
    </row>
    <row r="129" spans="3:4" ht="15.75" customHeight="1" x14ac:dyDescent="0.25">
      <c r="C129" s="5"/>
      <c r="D129" s="5"/>
    </row>
    <row r="130" spans="3:4" ht="15.75" customHeight="1" x14ac:dyDescent="0.25">
      <c r="C130" s="5"/>
      <c r="D130" s="5"/>
    </row>
    <row r="131" spans="3:4" ht="15.75" customHeight="1" x14ac:dyDescent="0.25">
      <c r="C131" s="5"/>
      <c r="D131" s="5"/>
    </row>
    <row r="132" spans="3:4" ht="15.75" customHeight="1" x14ac:dyDescent="0.25">
      <c r="C132" s="5"/>
      <c r="D132" s="5"/>
    </row>
    <row r="133" spans="3:4" ht="15.75" customHeight="1" x14ac:dyDescent="0.25">
      <c r="C133" s="5"/>
      <c r="D133" s="5"/>
    </row>
    <row r="134" spans="3:4" ht="15.75" customHeight="1" x14ac:dyDescent="0.25">
      <c r="C134" s="5"/>
      <c r="D134" s="5"/>
    </row>
    <row r="135" spans="3:4" ht="15.75" customHeight="1" x14ac:dyDescent="0.25">
      <c r="C135" s="5"/>
      <c r="D135" s="5"/>
    </row>
    <row r="136" spans="3:4" ht="15.75" customHeight="1" x14ac:dyDescent="0.25">
      <c r="C136" s="5"/>
      <c r="D136" s="5"/>
    </row>
    <row r="137" spans="3:4" ht="15.75" customHeight="1" x14ac:dyDescent="0.25">
      <c r="C137" s="5"/>
      <c r="D137" s="5"/>
    </row>
    <row r="138" spans="3:4" ht="15.75" customHeight="1" x14ac:dyDescent="0.25">
      <c r="C138" s="5"/>
      <c r="D138" s="5"/>
    </row>
    <row r="139" spans="3:4" ht="15.75" customHeight="1" x14ac:dyDescent="0.25">
      <c r="C139" s="5"/>
      <c r="D139" s="5"/>
    </row>
    <row r="140" spans="3:4" ht="15.75" customHeight="1" x14ac:dyDescent="0.25">
      <c r="C140" s="5"/>
      <c r="D140" s="5"/>
    </row>
    <row r="141" spans="3:4" ht="15.75" customHeight="1" x14ac:dyDescent="0.25">
      <c r="C141" s="5"/>
      <c r="D141" s="5"/>
    </row>
    <row r="142" spans="3:4" ht="15.75" customHeight="1" x14ac:dyDescent="0.25">
      <c r="C142" s="5"/>
      <c r="D142" s="5"/>
    </row>
    <row r="143" spans="3:4" ht="15.75" customHeight="1" x14ac:dyDescent="0.25">
      <c r="C143" s="5"/>
      <c r="D143" s="5"/>
    </row>
    <row r="144" spans="3:4" ht="15.75" customHeight="1" x14ac:dyDescent="0.25">
      <c r="C144" s="5"/>
      <c r="D144" s="5"/>
    </row>
    <row r="145" spans="3:4" ht="15.75" customHeight="1" x14ac:dyDescent="0.25">
      <c r="C145" s="5"/>
      <c r="D145" s="5"/>
    </row>
    <row r="146" spans="3:4" ht="15.75" customHeight="1" x14ac:dyDescent="0.25">
      <c r="C146" s="5"/>
      <c r="D146" s="5"/>
    </row>
    <row r="147" spans="3:4" ht="15.75" customHeight="1" x14ac:dyDescent="0.25">
      <c r="C147" s="5"/>
      <c r="D147" s="5"/>
    </row>
    <row r="148" spans="3:4" ht="15.75" customHeight="1" x14ac:dyDescent="0.25">
      <c r="C148" s="5"/>
      <c r="D148" s="5"/>
    </row>
    <row r="149" spans="3:4" ht="15.75" customHeight="1" x14ac:dyDescent="0.25">
      <c r="C149" s="5"/>
      <c r="D149" s="5"/>
    </row>
    <row r="150" spans="3:4" ht="15.75" customHeight="1" x14ac:dyDescent="0.25">
      <c r="C150" s="5"/>
      <c r="D150" s="5"/>
    </row>
    <row r="151" spans="3:4" ht="15.75" customHeight="1" x14ac:dyDescent="0.25">
      <c r="C151" s="5"/>
      <c r="D151" s="5"/>
    </row>
    <row r="152" spans="3:4" ht="15.75" customHeight="1" x14ac:dyDescent="0.25">
      <c r="C152" s="5"/>
      <c r="D152" s="5"/>
    </row>
    <row r="153" spans="3:4" ht="15.75" customHeight="1" x14ac:dyDescent="0.25">
      <c r="C153" s="5"/>
      <c r="D153" s="5"/>
    </row>
    <row r="154" spans="3:4" ht="15.75" customHeight="1" x14ac:dyDescent="0.25">
      <c r="C154" s="5"/>
      <c r="D154" s="5"/>
    </row>
    <row r="155" spans="3:4" ht="15.75" customHeight="1" x14ac:dyDescent="0.25">
      <c r="C155" s="5"/>
      <c r="D155" s="5"/>
    </row>
    <row r="156" spans="3:4" ht="15.75" customHeight="1" x14ac:dyDescent="0.25">
      <c r="C156" s="5"/>
      <c r="D156" s="5"/>
    </row>
    <row r="157" spans="3:4" ht="15.75" customHeight="1" x14ac:dyDescent="0.25">
      <c r="C157" s="5"/>
      <c r="D157" s="5"/>
    </row>
    <row r="158" spans="3:4" ht="15.75" customHeight="1" x14ac:dyDescent="0.25">
      <c r="C158" s="5"/>
      <c r="D158" s="5"/>
    </row>
    <row r="159" spans="3:4" ht="15.75" customHeight="1" x14ac:dyDescent="0.25">
      <c r="C159" s="5"/>
      <c r="D159" s="5"/>
    </row>
    <row r="160" spans="3:4" ht="15.75" customHeight="1" x14ac:dyDescent="0.25">
      <c r="C160" s="5"/>
      <c r="D160" s="5"/>
    </row>
    <row r="161" spans="3:4" ht="15.75" customHeight="1" x14ac:dyDescent="0.25">
      <c r="C161" s="5"/>
      <c r="D161" s="5"/>
    </row>
    <row r="162" spans="3:4" ht="15.75" customHeight="1" x14ac:dyDescent="0.25">
      <c r="C162" s="5"/>
      <c r="D162" s="5"/>
    </row>
    <row r="163" spans="3:4" ht="15.75" customHeight="1" x14ac:dyDescent="0.25">
      <c r="C163" s="5"/>
      <c r="D163" s="5"/>
    </row>
    <row r="164" spans="3:4" ht="15.75" customHeight="1" x14ac:dyDescent="0.25">
      <c r="C164" s="5"/>
      <c r="D164" s="5"/>
    </row>
    <row r="165" spans="3:4" ht="15.75" customHeight="1" x14ac:dyDescent="0.25">
      <c r="C165" s="5"/>
      <c r="D165" s="5"/>
    </row>
    <row r="166" spans="3:4" ht="15.75" customHeight="1" x14ac:dyDescent="0.25">
      <c r="C166" s="5"/>
      <c r="D166" s="5"/>
    </row>
    <row r="167" spans="3:4" ht="15.75" customHeight="1" x14ac:dyDescent="0.25">
      <c r="C167" s="5"/>
      <c r="D167" s="5"/>
    </row>
    <row r="168" spans="3:4" ht="15.75" customHeight="1" x14ac:dyDescent="0.25">
      <c r="C168" s="5"/>
      <c r="D168" s="5"/>
    </row>
    <row r="169" spans="3:4" ht="15.75" customHeight="1" x14ac:dyDescent="0.25">
      <c r="C169" s="5"/>
      <c r="D169" s="5"/>
    </row>
    <row r="170" spans="3:4" ht="15.75" customHeight="1" x14ac:dyDescent="0.25">
      <c r="C170" s="5"/>
      <c r="D170" s="5"/>
    </row>
    <row r="171" spans="3:4" ht="15.75" customHeight="1" x14ac:dyDescent="0.25">
      <c r="C171" s="5"/>
      <c r="D171" s="5"/>
    </row>
    <row r="172" spans="3:4" ht="15.75" customHeight="1" x14ac:dyDescent="0.25">
      <c r="C172" s="5"/>
      <c r="D172" s="5"/>
    </row>
    <row r="173" spans="3:4" ht="15.75" customHeight="1" x14ac:dyDescent="0.25">
      <c r="C173" s="5"/>
      <c r="D173" s="5"/>
    </row>
    <row r="174" spans="3:4" ht="15.75" customHeight="1" x14ac:dyDescent="0.25">
      <c r="C174" s="5"/>
      <c r="D174" s="5"/>
    </row>
    <row r="175" spans="3:4" ht="15.75" customHeight="1" x14ac:dyDescent="0.25">
      <c r="C175" s="5"/>
      <c r="D175" s="5"/>
    </row>
    <row r="176" spans="3:4" ht="15.75" customHeight="1" x14ac:dyDescent="0.25">
      <c r="C176" s="5"/>
      <c r="D176" s="5"/>
    </row>
    <row r="177" spans="3:4" ht="15.75" customHeight="1" x14ac:dyDescent="0.25">
      <c r="C177" s="5"/>
      <c r="D177" s="5"/>
    </row>
    <row r="178" spans="3:4" ht="15.75" customHeight="1" x14ac:dyDescent="0.25">
      <c r="C178" s="5"/>
      <c r="D178" s="5"/>
    </row>
    <row r="179" spans="3:4" ht="15.75" customHeight="1" x14ac:dyDescent="0.25">
      <c r="C179" s="5"/>
      <c r="D179" s="5"/>
    </row>
    <row r="180" spans="3:4" ht="15.75" customHeight="1" x14ac:dyDescent="0.25">
      <c r="C180" s="5"/>
      <c r="D180" s="5"/>
    </row>
    <row r="181" spans="3:4" ht="15.75" customHeight="1" x14ac:dyDescent="0.25">
      <c r="C181" s="5"/>
      <c r="D181" s="5"/>
    </row>
    <row r="182" spans="3:4" ht="15.75" customHeight="1" x14ac:dyDescent="0.25">
      <c r="C182" s="5"/>
      <c r="D182" s="5"/>
    </row>
    <row r="183" spans="3:4" ht="15.75" customHeight="1" x14ac:dyDescent="0.25">
      <c r="C183" s="5"/>
      <c r="D183" s="5"/>
    </row>
    <row r="184" spans="3:4" ht="15.75" customHeight="1" x14ac:dyDescent="0.25">
      <c r="C184" s="5"/>
      <c r="D184" s="5"/>
    </row>
    <row r="185" spans="3:4" ht="15.75" customHeight="1" x14ac:dyDescent="0.25">
      <c r="C185" s="5"/>
      <c r="D185" s="5"/>
    </row>
    <row r="186" spans="3:4" ht="15.75" customHeight="1" x14ac:dyDescent="0.25">
      <c r="C186" s="5"/>
      <c r="D186" s="5"/>
    </row>
    <row r="187" spans="3:4" ht="15.75" customHeight="1" x14ac:dyDescent="0.25">
      <c r="C187" s="5"/>
      <c r="D187" s="5"/>
    </row>
    <row r="188" spans="3:4" ht="15.75" customHeight="1" x14ac:dyDescent="0.25">
      <c r="C188" s="5"/>
      <c r="D188" s="5"/>
    </row>
    <row r="189" spans="3:4" ht="15.75" customHeight="1" x14ac:dyDescent="0.25">
      <c r="C189" s="5"/>
      <c r="D189" s="5"/>
    </row>
    <row r="190" spans="3:4" ht="15.75" customHeight="1" x14ac:dyDescent="0.25">
      <c r="C190" s="5"/>
      <c r="D190" s="5"/>
    </row>
    <row r="191" spans="3:4" ht="15.75" customHeight="1" x14ac:dyDescent="0.25">
      <c r="C191" s="5"/>
      <c r="D191" s="5"/>
    </row>
    <row r="192" spans="3:4" ht="15.75" customHeight="1" x14ac:dyDescent="0.25">
      <c r="C192" s="5"/>
      <c r="D192" s="5"/>
    </row>
    <row r="193" spans="3:4" ht="15.75" customHeight="1" x14ac:dyDescent="0.25">
      <c r="C193" s="5"/>
      <c r="D193" s="5"/>
    </row>
    <row r="194" spans="3:4" ht="15.75" customHeight="1" x14ac:dyDescent="0.25">
      <c r="C194" s="5"/>
      <c r="D194" s="5"/>
    </row>
    <row r="195" spans="3:4" ht="15.75" customHeight="1" x14ac:dyDescent="0.25">
      <c r="C195" s="5"/>
      <c r="D195" s="5"/>
    </row>
    <row r="196" spans="3:4" ht="15.75" customHeight="1" x14ac:dyDescent="0.25">
      <c r="C196" s="5"/>
      <c r="D196" s="5"/>
    </row>
    <row r="197" spans="3:4" ht="15.75" customHeight="1" x14ac:dyDescent="0.25">
      <c r="C197" s="5"/>
      <c r="D197" s="5"/>
    </row>
    <row r="198" spans="3:4" ht="15.75" customHeight="1" x14ac:dyDescent="0.25">
      <c r="C198" s="5"/>
      <c r="D198" s="5"/>
    </row>
    <row r="199" spans="3:4" ht="15.75" customHeight="1" x14ac:dyDescent="0.25">
      <c r="C199" s="5"/>
      <c r="D199" s="5"/>
    </row>
    <row r="200" spans="3:4" ht="15.75" customHeight="1" x14ac:dyDescent="0.25">
      <c r="C200" s="5"/>
      <c r="D200" s="5"/>
    </row>
    <row r="201" spans="3:4" ht="15.75" customHeight="1" x14ac:dyDescent="0.25">
      <c r="C201" s="5"/>
      <c r="D201" s="5"/>
    </row>
    <row r="202" spans="3:4" ht="15.75" customHeight="1" x14ac:dyDescent="0.25">
      <c r="C202" s="5"/>
      <c r="D202" s="5"/>
    </row>
    <row r="203" spans="3:4" ht="15.75" customHeight="1" x14ac:dyDescent="0.25">
      <c r="C203" s="5"/>
      <c r="D203" s="5"/>
    </row>
    <row r="204" spans="3:4" ht="15.75" customHeight="1" x14ac:dyDescent="0.25">
      <c r="C204" s="5"/>
      <c r="D204" s="5"/>
    </row>
    <row r="205" spans="3:4" ht="15.75" customHeight="1" x14ac:dyDescent="0.25">
      <c r="C205" s="5"/>
      <c r="D205" s="5"/>
    </row>
    <row r="206" spans="3:4" ht="15.75" customHeight="1" x14ac:dyDescent="0.25">
      <c r="C206" s="5"/>
      <c r="D206" s="5"/>
    </row>
    <row r="207" spans="3:4" ht="15.75" customHeight="1" x14ac:dyDescent="0.25">
      <c r="C207" s="5"/>
      <c r="D207" s="5"/>
    </row>
    <row r="208" spans="3:4" ht="15.75" customHeight="1" x14ac:dyDescent="0.25">
      <c r="C208" s="5"/>
      <c r="D208" s="5"/>
    </row>
    <row r="209" spans="3:4" ht="15.75" customHeight="1" x14ac:dyDescent="0.25">
      <c r="C209" s="5"/>
      <c r="D209" s="5"/>
    </row>
    <row r="210" spans="3:4" ht="15.75" customHeight="1" x14ac:dyDescent="0.25">
      <c r="C210" s="5"/>
      <c r="D210" s="5"/>
    </row>
    <row r="211" spans="3:4" ht="15.75" customHeight="1" x14ac:dyDescent="0.25">
      <c r="C211" s="5"/>
      <c r="D211" s="5"/>
    </row>
    <row r="212" spans="3:4" ht="15.75" customHeight="1" x14ac:dyDescent="0.25">
      <c r="C212" s="5"/>
      <c r="D212" s="5"/>
    </row>
    <row r="213" spans="3:4" ht="15.75" customHeight="1" x14ac:dyDescent="0.25">
      <c r="C213" s="5"/>
      <c r="D213" s="5"/>
    </row>
    <row r="214" spans="3:4" ht="15.75" customHeight="1" x14ac:dyDescent="0.25">
      <c r="C214" s="5"/>
      <c r="D214" s="5"/>
    </row>
    <row r="215" spans="3:4" ht="15.75" customHeight="1" x14ac:dyDescent="0.25">
      <c r="C215" s="5"/>
      <c r="D215" s="5"/>
    </row>
    <row r="216" spans="3:4" ht="15.75" customHeight="1" x14ac:dyDescent="0.25">
      <c r="C216" s="5"/>
      <c r="D216" s="5"/>
    </row>
    <row r="217" spans="3:4" ht="15.75" customHeight="1" x14ac:dyDescent="0.25">
      <c r="C217" s="5"/>
      <c r="D217" s="5"/>
    </row>
    <row r="218" spans="3:4" ht="15.75" customHeight="1" x14ac:dyDescent="0.25">
      <c r="C218" s="5"/>
      <c r="D218" s="5"/>
    </row>
    <row r="219" spans="3:4" ht="15.75" customHeight="1" x14ac:dyDescent="0.25">
      <c r="C219" s="5"/>
      <c r="D219" s="5"/>
    </row>
    <row r="220" spans="3:4" ht="15.75" customHeight="1" x14ac:dyDescent="0.25">
      <c r="C220" s="5"/>
      <c r="D220" s="5"/>
    </row>
    <row r="221" spans="3:4" ht="15.75" customHeight="1" x14ac:dyDescent="0.25">
      <c r="C221" s="5"/>
      <c r="D221" s="5"/>
    </row>
    <row r="222" spans="3:4" ht="15.75" customHeight="1" x14ac:dyDescent="0.25">
      <c r="C222" s="5"/>
      <c r="D222" s="5"/>
    </row>
    <row r="223" spans="3:4" ht="15.75" customHeight="1" x14ac:dyDescent="0.25">
      <c r="C223" s="5"/>
      <c r="D223" s="5"/>
    </row>
    <row r="224" spans="3:4" ht="15.75" customHeight="1" x14ac:dyDescent="0.25">
      <c r="C224" s="5"/>
      <c r="D224" s="5"/>
    </row>
    <row r="225" spans="3:4" ht="15.75" customHeight="1" x14ac:dyDescent="0.25">
      <c r="C225" s="5"/>
      <c r="D225" s="5"/>
    </row>
    <row r="226" spans="3:4" ht="15.75" customHeight="1" x14ac:dyDescent="0.25">
      <c r="C226" s="5"/>
      <c r="D226" s="5"/>
    </row>
    <row r="227" spans="3:4" ht="15.75" customHeight="1" x14ac:dyDescent="0.25">
      <c r="C227" s="5"/>
      <c r="D227" s="5"/>
    </row>
    <row r="228" spans="3:4" ht="15.75" customHeight="1" x14ac:dyDescent="0.25">
      <c r="C228" s="5"/>
      <c r="D228" s="5"/>
    </row>
    <row r="229" spans="3:4" ht="15.75" customHeight="1" x14ac:dyDescent="0.25">
      <c r="C229" s="5"/>
      <c r="D229" s="5"/>
    </row>
    <row r="230" spans="3:4" ht="15.75" customHeight="1" x14ac:dyDescent="0.25">
      <c r="C230" s="5"/>
      <c r="D230" s="5"/>
    </row>
    <row r="231" spans="3:4" ht="15.75" customHeight="1" x14ac:dyDescent="0.25">
      <c r="C231" s="5"/>
      <c r="D231" s="5"/>
    </row>
    <row r="232" spans="3:4" ht="15.75" customHeight="1" x14ac:dyDescent="0.25">
      <c r="C232" s="5"/>
      <c r="D232" s="5"/>
    </row>
    <row r="233" spans="3:4" ht="15.75" customHeight="1" x14ac:dyDescent="0.25">
      <c r="C233" s="5"/>
      <c r="D233" s="5"/>
    </row>
    <row r="234" spans="3:4" ht="15.75" customHeight="1" x14ac:dyDescent="0.25">
      <c r="C234" s="5"/>
      <c r="D234" s="5"/>
    </row>
    <row r="235" spans="3:4" ht="15.75" customHeight="1" x14ac:dyDescent="0.25">
      <c r="C235" s="5"/>
      <c r="D235" s="5"/>
    </row>
    <row r="236" spans="3:4" ht="15.75" customHeight="1" x14ac:dyDescent="0.25">
      <c r="C236" s="5"/>
      <c r="D236" s="5"/>
    </row>
    <row r="237" spans="3:4" ht="15.75" customHeight="1" x14ac:dyDescent="0.25">
      <c r="C237" s="5"/>
      <c r="D237" s="5"/>
    </row>
    <row r="238" spans="3:4" ht="15.75" customHeight="1" x14ac:dyDescent="0.25">
      <c r="C238" s="5"/>
      <c r="D238" s="5"/>
    </row>
    <row r="239" spans="3:4" ht="15.75" customHeight="1" x14ac:dyDescent="0.25">
      <c r="C239" s="5"/>
      <c r="D239" s="5"/>
    </row>
    <row r="240" spans="3:4" ht="15.75" customHeight="1" x14ac:dyDescent="0.25">
      <c r="C240" s="5"/>
      <c r="D240" s="5"/>
    </row>
    <row r="241" spans="3:4" ht="15.75" customHeight="1" x14ac:dyDescent="0.25">
      <c r="C241" s="5"/>
      <c r="D241" s="5"/>
    </row>
    <row r="242" spans="3:4" ht="15.75" customHeight="1" x14ac:dyDescent="0.25">
      <c r="C242" s="5"/>
      <c r="D242" s="5"/>
    </row>
    <row r="243" spans="3:4" ht="15.75" customHeight="1" x14ac:dyDescent="0.25"/>
    <row r="244" spans="3:4" ht="15.75" customHeight="1" x14ac:dyDescent="0.25"/>
    <row r="245" spans="3:4" ht="15.75" customHeight="1" x14ac:dyDescent="0.25"/>
    <row r="246" spans="3:4" ht="15.75" customHeight="1" x14ac:dyDescent="0.25"/>
    <row r="247" spans="3:4" ht="15.75" customHeight="1" x14ac:dyDescent="0.25"/>
    <row r="248" spans="3:4" ht="15.75" customHeight="1" x14ac:dyDescent="0.25"/>
    <row r="249" spans="3:4" ht="15.75" customHeight="1" x14ac:dyDescent="0.25"/>
    <row r="250" spans="3:4" ht="15.75" customHeight="1" x14ac:dyDescent="0.25"/>
    <row r="251" spans="3:4" ht="15.75" customHeight="1" x14ac:dyDescent="0.25"/>
    <row r="252" spans="3:4" ht="15.75" customHeight="1" x14ac:dyDescent="0.25"/>
    <row r="253" spans="3:4" ht="15.75" customHeight="1" x14ac:dyDescent="0.25"/>
    <row r="254" spans="3:4" ht="15.75" customHeight="1" x14ac:dyDescent="0.25"/>
    <row r="255" spans="3:4" ht="15.75" customHeight="1" x14ac:dyDescent="0.25"/>
    <row r="256" spans="3:4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39:B39"/>
    <mergeCell ref="A1:D1"/>
    <mergeCell ref="A26:B26"/>
    <mergeCell ref="A32:B32"/>
    <mergeCell ref="A35:B35"/>
    <mergeCell ref="A38:B38"/>
  </mergeCells>
  <hyperlinks>
    <hyperlink ref="A2" location="COMMANDE!A1" display="Complétez la feuille &quot;COMMANDE&quot; en fonction de vos besoins. _x000a_Vos informations de contact sont primordiales!" xr:uid="{00000000-0004-0000-0000-000000000000}"/>
    <hyperlink ref="A26" location="CALCULATEUR!A1" display="Pour vous aider, vous pouvez vous servir de l'onglet &quot;CALCULATEUR&quot; qui vous permet de calculer facilement les quantités recommandées pour chaque ingrédient" xr:uid="{00000000-0004-0000-0000-000001000000}"/>
  </hyperlink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6328125" defaultRowHeight="15" customHeight="1" x14ac:dyDescent="0.25"/>
  <cols>
    <col min="1" max="6" width="12.6328125" customWidth="1"/>
  </cols>
  <sheetData>
    <row r="1" spans="1:1" ht="15.75" customHeight="1" x14ac:dyDescent="0.25">
      <c r="A1" s="15" t="s">
        <v>15</v>
      </c>
    </row>
    <row r="2" spans="1:1" ht="15.75" customHeight="1" x14ac:dyDescent="0.25">
      <c r="A2" s="15" t="s">
        <v>16</v>
      </c>
    </row>
    <row r="3" spans="1:1" ht="15.75" customHeight="1" x14ac:dyDescent="0.25">
      <c r="A3" s="15" t="s">
        <v>17</v>
      </c>
    </row>
    <row r="4" spans="1:1" ht="15.75" customHeight="1" x14ac:dyDescent="0.25">
      <c r="A4" s="15" t="s">
        <v>18</v>
      </c>
    </row>
    <row r="5" spans="1:1" ht="15.75" customHeight="1" x14ac:dyDescent="0.25">
      <c r="A5" s="15" t="s">
        <v>19</v>
      </c>
    </row>
    <row r="6" spans="1:1" ht="15.75" customHeight="1" x14ac:dyDescent="0.25"/>
    <row r="7" spans="1:1" ht="15.75" customHeight="1" x14ac:dyDescent="0.25"/>
    <row r="8" spans="1:1" ht="15.75" customHeight="1" x14ac:dyDescent="0.25"/>
    <row r="9" spans="1:1" ht="15.75" customHeight="1" x14ac:dyDescent="0.25"/>
    <row r="10" spans="1:1" ht="15.75" customHeight="1" x14ac:dyDescent="0.25"/>
    <row r="11" spans="1:1" ht="15.75" customHeight="1" x14ac:dyDescent="0.25"/>
    <row r="12" spans="1:1" ht="15.75" customHeight="1" x14ac:dyDescent="0.25"/>
    <row r="13" spans="1:1" ht="15.75" customHeight="1" x14ac:dyDescent="0.25"/>
    <row r="14" spans="1:1" ht="15.75" customHeight="1" x14ac:dyDescent="0.25"/>
    <row r="15" spans="1:1" ht="15.75" customHeight="1" x14ac:dyDescent="0.25"/>
    <row r="16" spans="1: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/>
  </sheetViews>
  <sheetFormatPr baseColWidth="10" defaultColWidth="12.6328125" defaultRowHeight="15" customHeight="1" x14ac:dyDescent="0.25"/>
  <cols>
    <col min="1" max="1" width="6.90625" customWidth="1"/>
    <col min="2" max="2" width="5.90625" customWidth="1"/>
    <col min="3" max="3" width="15.08984375" customWidth="1"/>
    <col min="4" max="4" width="20" hidden="1" customWidth="1"/>
    <col min="5" max="5" width="36.90625" customWidth="1"/>
    <col min="6" max="6" width="19.81640625" hidden="1" customWidth="1"/>
    <col min="7" max="7" width="10.90625" customWidth="1"/>
    <col min="8" max="8" width="9.26953125" customWidth="1"/>
    <col min="9" max="9" width="17.08984375" hidden="1" customWidth="1"/>
    <col min="10" max="10" width="7.90625" customWidth="1"/>
    <col min="11" max="11" width="11.90625" hidden="1" customWidth="1"/>
    <col min="12" max="12" width="11.08984375" hidden="1" customWidth="1"/>
    <col min="13" max="13" width="8.90625" hidden="1" customWidth="1"/>
    <col min="14" max="14" width="16" customWidth="1"/>
    <col min="15" max="15" width="1.08984375" customWidth="1"/>
    <col min="16" max="16" width="15.08984375" customWidth="1"/>
    <col min="17" max="17" width="14.1796875" customWidth="1"/>
    <col min="18" max="18" width="20.08984375" customWidth="1"/>
    <col min="19" max="19" width="14.1796875" customWidth="1"/>
    <col min="20" max="20" width="1.08984375" customWidth="1"/>
    <col min="21" max="21" width="14.453125" hidden="1" customWidth="1"/>
    <col min="22" max="22" width="11.08984375" customWidth="1"/>
    <col min="23" max="23" width="11.90625" customWidth="1"/>
    <col min="24" max="24" width="47.90625" customWidth="1"/>
    <col min="25" max="43" width="10.08984375" hidden="1" customWidth="1"/>
  </cols>
  <sheetData>
    <row r="1" spans="1:43" ht="39.75" customHeight="1" x14ac:dyDescent="0.35">
      <c r="A1" s="4"/>
      <c r="B1" s="236" t="s">
        <v>20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8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ht="22.5" customHeight="1" x14ac:dyDescent="0.35">
      <c r="A2" s="4"/>
      <c r="B2" s="239" t="s">
        <v>21</v>
      </c>
      <c r="C2" s="240"/>
      <c r="D2" s="241" t="s">
        <v>22</v>
      </c>
      <c r="E2" s="242"/>
      <c r="F2" s="17"/>
      <c r="G2" s="18" t="s">
        <v>23</v>
      </c>
      <c r="H2" s="241" t="s">
        <v>24</v>
      </c>
      <c r="I2" s="243"/>
      <c r="J2" s="243"/>
      <c r="K2" s="243"/>
      <c r="L2" s="243"/>
      <c r="M2" s="243"/>
      <c r="N2" s="244"/>
      <c r="O2" s="19"/>
      <c r="P2" s="20" t="s">
        <v>25</v>
      </c>
      <c r="Q2" s="254" t="s">
        <v>26</v>
      </c>
      <c r="R2" s="243"/>
      <c r="S2" s="244"/>
      <c r="T2" s="19"/>
      <c r="U2" s="21"/>
      <c r="V2" s="245" t="e">
        <f>SUM(W8:W114)</f>
        <v>#REF!</v>
      </c>
      <c r="W2" s="24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22.5" customHeight="1" x14ac:dyDescent="0.35">
      <c r="A3" s="4"/>
      <c r="B3" s="249" t="s">
        <v>27</v>
      </c>
      <c r="C3" s="250"/>
      <c r="D3" s="251" t="s">
        <v>28</v>
      </c>
      <c r="E3" s="252"/>
      <c r="F3" s="252"/>
      <c r="G3" s="252"/>
      <c r="H3" s="252"/>
      <c r="I3" s="252"/>
      <c r="J3" s="252"/>
      <c r="K3" s="252"/>
      <c r="L3" s="252"/>
      <c r="M3" s="252"/>
      <c r="N3" s="253"/>
      <c r="O3" s="19"/>
      <c r="P3" s="22" t="s">
        <v>29</v>
      </c>
      <c r="Q3" s="255" t="s">
        <v>30</v>
      </c>
      <c r="R3" s="256"/>
      <c r="S3" s="235"/>
      <c r="T3" s="19"/>
      <c r="U3" s="21"/>
      <c r="V3" s="247"/>
      <c r="W3" s="248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6.75" customHeight="1" x14ac:dyDescent="0.35">
      <c r="A4" s="4"/>
      <c r="B4" s="23"/>
      <c r="C4" s="19"/>
      <c r="D4" s="19"/>
      <c r="E4" s="24"/>
      <c r="F4" s="25"/>
      <c r="G4" s="25"/>
      <c r="H4" s="25"/>
      <c r="I4" s="25"/>
      <c r="J4" s="25"/>
      <c r="K4" s="25"/>
      <c r="L4" s="25"/>
      <c r="M4" s="26"/>
      <c r="N4" s="25"/>
      <c r="O4" s="19"/>
      <c r="P4" s="27"/>
      <c r="Q4" s="25"/>
      <c r="R4" s="25"/>
      <c r="S4" s="28"/>
      <c r="T4" s="19"/>
      <c r="U4" s="19"/>
      <c r="V4" s="19"/>
      <c r="W4" s="29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ht="21" customHeight="1" x14ac:dyDescent="0.4">
      <c r="A5" s="30"/>
      <c r="B5" s="222" t="s">
        <v>31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4"/>
      <c r="O5" s="31"/>
      <c r="P5" s="228" t="s">
        <v>32</v>
      </c>
      <c r="Q5" s="229"/>
      <c r="R5" s="230"/>
      <c r="S5" s="31"/>
      <c r="T5" s="31"/>
      <c r="U5" s="32"/>
      <c r="V5" s="231" t="s">
        <v>33</v>
      </c>
      <c r="W5" s="2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3"/>
      <c r="AK5" s="33"/>
      <c r="AL5" s="33"/>
      <c r="AM5" s="33"/>
      <c r="AN5" s="33"/>
      <c r="AO5" s="33"/>
      <c r="AP5" s="33"/>
      <c r="AQ5" s="33"/>
    </row>
    <row r="6" spans="1:43" ht="48" customHeight="1" x14ac:dyDescent="0.4">
      <c r="A6" s="30"/>
      <c r="B6" s="225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7"/>
      <c r="O6" s="31"/>
      <c r="P6" s="232" t="s">
        <v>34</v>
      </c>
      <c r="Q6" s="233"/>
      <c r="R6" s="34" t="s">
        <v>35</v>
      </c>
      <c r="S6" s="31"/>
      <c r="T6" s="31"/>
      <c r="U6" s="35"/>
      <c r="V6" s="234" t="s">
        <v>36</v>
      </c>
      <c r="W6" s="235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3"/>
      <c r="AK6" s="33"/>
      <c r="AL6" s="33"/>
      <c r="AM6" s="33"/>
      <c r="AN6" s="33"/>
      <c r="AO6" s="33"/>
      <c r="AP6" s="33"/>
      <c r="AQ6" s="33"/>
    </row>
    <row r="7" spans="1:43" ht="46.5" customHeight="1" x14ac:dyDescent="0.25">
      <c r="A7" s="36"/>
      <c r="B7" s="37" t="s">
        <v>37</v>
      </c>
      <c r="C7" s="38" t="s">
        <v>38</v>
      </c>
      <c r="D7" s="38" t="s">
        <v>39</v>
      </c>
      <c r="E7" s="38" t="s">
        <v>40</v>
      </c>
      <c r="F7" s="38" t="s">
        <v>41</v>
      </c>
      <c r="G7" s="38" t="s">
        <v>42</v>
      </c>
      <c r="H7" s="38" t="s">
        <v>43</v>
      </c>
      <c r="I7" s="38" t="s">
        <v>44</v>
      </c>
      <c r="J7" s="38" t="s">
        <v>45</v>
      </c>
      <c r="K7" s="38" t="s">
        <v>46</v>
      </c>
      <c r="L7" s="38" t="s">
        <v>47</v>
      </c>
      <c r="M7" s="39" t="s">
        <v>48</v>
      </c>
      <c r="N7" s="40" t="s">
        <v>49</v>
      </c>
      <c r="O7" s="41" t="s">
        <v>50</v>
      </c>
      <c r="P7" s="42" t="s">
        <v>51</v>
      </c>
      <c r="Q7" s="43" t="s">
        <v>52</v>
      </c>
      <c r="R7" s="43" t="s">
        <v>53</v>
      </c>
      <c r="S7" s="44" t="s">
        <v>54</v>
      </c>
      <c r="T7" s="41" t="s">
        <v>55</v>
      </c>
      <c r="U7" s="45"/>
      <c r="V7" s="46" t="s">
        <v>56</v>
      </c>
      <c r="W7" s="47" t="s">
        <v>57</v>
      </c>
      <c r="X7" s="48" t="s">
        <v>58</v>
      </c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49"/>
      <c r="AK7" s="49"/>
      <c r="AL7" s="49"/>
      <c r="AM7" s="49"/>
      <c r="AN7" s="49"/>
      <c r="AO7" s="49"/>
      <c r="AP7" s="49"/>
      <c r="AQ7" s="49"/>
    </row>
    <row r="8" spans="1:43" ht="14.25" customHeight="1" x14ac:dyDescent="0.35">
      <c r="A8" s="16"/>
      <c r="B8" s="50" t="e">
        <f t="shared" ref="B8:N8" si="0">#REF!</f>
        <v>#REF!</v>
      </c>
      <c r="C8" s="51" t="e">
        <f t="shared" si="0"/>
        <v>#REF!</v>
      </c>
      <c r="D8" s="51" t="e">
        <f t="shared" si="0"/>
        <v>#REF!</v>
      </c>
      <c r="E8" s="52" t="e">
        <f t="shared" si="0"/>
        <v>#REF!</v>
      </c>
      <c r="F8" s="51" t="e">
        <f t="shared" si="0"/>
        <v>#REF!</v>
      </c>
      <c r="G8" s="51" t="e">
        <f t="shared" si="0"/>
        <v>#REF!</v>
      </c>
      <c r="H8" s="51" t="e">
        <f t="shared" si="0"/>
        <v>#REF!</v>
      </c>
      <c r="I8" s="51" t="e">
        <f t="shared" si="0"/>
        <v>#REF!</v>
      </c>
      <c r="J8" s="51" t="e">
        <f t="shared" si="0"/>
        <v>#REF!</v>
      </c>
      <c r="K8" s="53" t="e">
        <f t="shared" si="0"/>
        <v>#REF!</v>
      </c>
      <c r="L8" s="51" t="e">
        <f t="shared" si="0"/>
        <v>#REF!</v>
      </c>
      <c r="M8" s="51" t="e">
        <f t="shared" si="0"/>
        <v>#REF!</v>
      </c>
      <c r="N8" s="54" t="e">
        <f t="shared" si="0"/>
        <v>#REF!</v>
      </c>
      <c r="O8" s="55"/>
      <c r="P8" s="50" t="e">
        <f>#REF!</f>
        <v>#REF!</v>
      </c>
      <c r="Q8" s="56"/>
      <c r="R8" s="57">
        <v>10</v>
      </c>
      <c r="S8" s="58" t="e">
        <f t="shared" ref="S8:S114" si="1">P8*Q8+R8</f>
        <v>#REF!</v>
      </c>
      <c r="T8" s="4" t="s">
        <v>50</v>
      </c>
      <c r="U8" s="59" t="e">
        <f t="shared" ref="U8:U114" si="2">CEILING(((P8*Q8)+R8),G8)</f>
        <v>#REF!</v>
      </c>
      <c r="V8" s="60" t="e">
        <f t="shared" ref="V8:V114" si="3">U8&amp;" " &amp;H8</f>
        <v>#REF!</v>
      </c>
      <c r="W8" s="61" t="e">
        <f t="shared" ref="W8:W114" si="4">U8*N8</f>
        <v>#REF!</v>
      </c>
      <c r="X8" s="62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63"/>
      <c r="AK8" s="63"/>
      <c r="AL8" s="63"/>
      <c r="AM8" s="63"/>
      <c r="AN8" s="63"/>
      <c r="AO8" s="63"/>
      <c r="AP8" s="63"/>
      <c r="AQ8" s="63"/>
    </row>
    <row r="9" spans="1:43" ht="14.25" customHeight="1" x14ac:dyDescent="0.35">
      <c r="A9" s="16"/>
      <c r="B9" s="64" t="s">
        <v>59</v>
      </c>
      <c r="C9" s="65" t="s">
        <v>59</v>
      </c>
      <c r="D9" s="65" t="s">
        <v>59</v>
      </c>
      <c r="E9" s="66" t="s">
        <v>59</v>
      </c>
      <c r="F9" s="65" t="s">
        <v>59</v>
      </c>
      <c r="G9" s="65" t="s">
        <v>59</v>
      </c>
      <c r="H9" s="65" t="s">
        <v>59</v>
      </c>
      <c r="I9" s="65" t="s">
        <v>59</v>
      </c>
      <c r="J9" s="65" t="s">
        <v>59</v>
      </c>
      <c r="K9" s="67" t="s">
        <v>59</v>
      </c>
      <c r="L9" s="65" t="s">
        <v>59</v>
      </c>
      <c r="M9" s="65" t="s">
        <v>59</v>
      </c>
      <c r="N9" s="68" t="s">
        <v>59</v>
      </c>
      <c r="O9" s="55"/>
      <c r="P9" s="64" t="e">
        <v>#REF!</v>
      </c>
      <c r="Q9" s="69"/>
      <c r="R9" s="70"/>
      <c r="S9" s="71" t="e">
        <f t="shared" si="1"/>
        <v>#REF!</v>
      </c>
      <c r="T9" s="4"/>
      <c r="U9" s="72" t="e">
        <f t="shared" si="2"/>
        <v>#REF!</v>
      </c>
      <c r="V9" s="73" t="e">
        <f t="shared" si="3"/>
        <v>#REF!</v>
      </c>
      <c r="W9" s="74" t="e">
        <f t="shared" si="4"/>
        <v>#REF!</v>
      </c>
      <c r="X9" s="7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63"/>
      <c r="AK9" s="63"/>
      <c r="AL9" s="63"/>
      <c r="AM9" s="63"/>
      <c r="AN9" s="63"/>
      <c r="AO9" s="63"/>
      <c r="AP9" s="63"/>
      <c r="AQ9" s="63"/>
    </row>
    <row r="10" spans="1:43" ht="14.25" customHeight="1" x14ac:dyDescent="0.35">
      <c r="A10" s="16"/>
      <c r="B10" s="76" t="e">
        <f t="shared" ref="B10:N10" si="5">#REF!</f>
        <v>#REF!</v>
      </c>
      <c r="C10" s="77" t="e">
        <f t="shared" si="5"/>
        <v>#REF!</v>
      </c>
      <c r="D10" s="77" t="e">
        <f t="shared" si="5"/>
        <v>#REF!</v>
      </c>
      <c r="E10" s="78" t="e">
        <f t="shared" si="5"/>
        <v>#REF!</v>
      </c>
      <c r="F10" s="77" t="e">
        <f t="shared" si="5"/>
        <v>#REF!</v>
      </c>
      <c r="G10" s="77" t="e">
        <f t="shared" si="5"/>
        <v>#REF!</v>
      </c>
      <c r="H10" s="77" t="e">
        <f t="shared" si="5"/>
        <v>#REF!</v>
      </c>
      <c r="I10" s="77" t="e">
        <f t="shared" si="5"/>
        <v>#REF!</v>
      </c>
      <c r="J10" s="77" t="e">
        <f t="shared" si="5"/>
        <v>#REF!</v>
      </c>
      <c r="K10" s="79" t="e">
        <f t="shared" si="5"/>
        <v>#REF!</v>
      </c>
      <c r="L10" s="77" t="e">
        <f t="shared" si="5"/>
        <v>#REF!</v>
      </c>
      <c r="M10" s="77" t="e">
        <f t="shared" si="5"/>
        <v>#REF!</v>
      </c>
      <c r="N10" s="80" t="e">
        <f t="shared" si="5"/>
        <v>#REF!</v>
      </c>
      <c r="O10" s="55"/>
      <c r="P10" s="76" t="e">
        <f>#REF!</f>
        <v>#REF!</v>
      </c>
      <c r="Q10" s="69"/>
      <c r="R10" s="70"/>
      <c r="S10" s="81" t="e">
        <f t="shared" si="1"/>
        <v>#REF!</v>
      </c>
      <c r="T10" s="4"/>
      <c r="U10" s="59" t="e">
        <f t="shared" si="2"/>
        <v>#REF!</v>
      </c>
      <c r="V10" s="82" t="e">
        <f t="shared" si="3"/>
        <v>#REF!</v>
      </c>
      <c r="W10" s="83" t="e">
        <f t="shared" si="4"/>
        <v>#REF!</v>
      </c>
      <c r="X10" s="7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63"/>
      <c r="AK10" s="63"/>
      <c r="AL10" s="63"/>
      <c r="AM10" s="63"/>
      <c r="AN10" s="63"/>
      <c r="AO10" s="63"/>
      <c r="AP10" s="63"/>
      <c r="AQ10" s="63"/>
    </row>
    <row r="11" spans="1:43" ht="14.25" customHeight="1" x14ac:dyDescent="0.35">
      <c r="A11" s="16"/>
      <c r="B11" s="64" t="s">
        <v>59</v>
      </c>
      <c r="C11" s="65" t="s">
        <v>59</v>
      </c>
      <c r="D11" s="65" t="s">
        <v>59</v>
      </c>
      <c r="E11" s="66" t="s">
        <v>59</v>
      </c>
      <c r="F11" s="65" t="s">
        <v>59</v>
      </c>
      <c r="G11" s="65" t="s">
        <v>59</v>
      </c>
      <c r="H11" s="65" t="s">
        <v>59</v>
      </c>
      <c r="I11" s="65" t="s">
        <v>59</v>
      </c>
      <c r="J11" s="65" t="s">
        <v>59</v>
      </c>
      <c r="K11" s="67" t="s">
        <v>59</v>
      </c>
      <c r="L11" s="65" t="s">
        <v>59</v>
      </c>
      <c r="M11" s="65" t="s">
        <v>59</v>
      </c>
      <c r="N11" s="68" t="s">
        <v>59</v>
      </c>
      <c r="O11" s="55"/>
      <c r="P11" s="64" t="e">
        <v>#REF!</v>
      </c>
      <c r="Q11" s="69"/>
      <c r="R11" s="70"/>
      <c r="S11" s="71" t="e">
        <f t="shared" si="1"/>
        <v>#REF!</v>
      </c>
      <c r="T11" s="4"/>
      <c r="U11" s="72" t="e">
        <f t="shared" si="2"/>
        <v>#REF!</v>
      </c>
      <c r="V11" s="73" t="e">
        <f t="shared" si="3"/>
        <v>#REF!</v>
      </c>
      <c r="W11" s="74" t="e">
        <f t="shared" si="4"/>
        <v>#REF!</v>
      </c>
      <c r="X11" s="7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63"/>
      <c r="AK11" s="63"/>
      <c r="AL11" s="63"/>
      <c r="AM11" s="63"/>
      <c r="AN11" s="63"/>
      <c r="AO11" s="63"/>
      <c r="AP11" s="63"/>
      <c r="AQ11" s="63"/>
    </row>
    <row r="12" spans="1:43" ht="14.25" customHeight="1" x14ac:dyDescent="0.35">
      <c r="A12" s="16"/>
      <c r="B12" s="76" t="e">
        <f t="shared" ref="B12:N12" si="6">#REF!</f>
        <v>#REF!</v>
      </c>
      <c r="C12" s="77" t="e">
        <f t="shared" si="6"/>
        <v>#REF!</v>
      </c>
      <c r="D12" s="77" t="e">
        <f t="shared" si="6"/>
        <v>#REF!</v>
      </c>
      <c r="E12" s="78" t="e">
        <f t="shared" si="6"/>
        <v>#REF!</v>
      </c>
      <c r="F12" s="77" t="e">
        <f t="shared" si="6"/>
        <v>#REF!</v>
      </c>
      <c r="G12" s="77" t="e">
        <f t="shared" si="6"/>
        <v>#REF!</v>
      </c>
      <c r="H12" s="77" t="e">
        <f t="shared" si="6"/>
        <v>#REF!</v>
      </c>
      <c r="I12" s="77" t="e">
        <f t="shared" si="6"/>
        <v>#REF!</v>
      </c>
      <c r="J12" s="77" t="e">
        <f t="shared" si="6"/>
        <v>#REF!</v>
      </c>
      <c r="K12" s="79" t="e">
        <f t="shared" si="6"/>
        <v>#REF!</v>
      </c>
      <c r="L12" s="77" t="e">
        <f t="shared" si="6"/>
        <v>#REF!</v>
      </c>
      <c r="M12" s="77" t="e">
        <f t="shared" si="6"/>
        <v>#REF!</v>
      </c>
      <c r="N12" s="80" t="e">
        <f t="shared" si="6"/>
        <v>#REF!</v>
      </c>
      <c r="O12" s="55"/>
      <c r="P12" s="76" t="e">
        <f>#REF!</f>
        <v>#REF!</v>
      </c>
      <c r="Q12" s="69"/>
      <c r="R12" s="70"/>
      <c r="S12" s="81" t="e">
        <f t="shared" si="1"/>
        <v>#REF!</v>
      </c>
      <c r="T12" s="4"/>
      <c r="U12" s="59" t="e">
        <f t="shared" si="2"/>
        <v>#REF!</v>
      </c>
      <c r="V12" s="82" t="e">
        <f t="shared" si="3"/>
        <v>#REF!</v>
      </c>
      <c r="W12" s="83" t="e">
        <f t="shared" si="4"/>
        <v>#REF!</v>
      </c>
      <c r="X12" s="7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63"/>
      <c r="AK12" s="63"/>
      <c r="AL12" s="63"/>
      <c r="AM12" s="63"/>
      <c r="AN12" s="63"/>
      <c r="AO12" s="63"/>
      <c r="AP12" s="63"/>
      <c r="AQ12" s="63"/>
    </row>
    <row r="13" spans="1:43" ht="14.25" customHeight="1" x14ac:dyDescent="0.35">
      <c r="A13" s="16"/>
      <c r="B13" s="64" t="s">
        <v>59</v>
      </c>
      <c r="C13" s="65" t="s">
        <v>59</v>
      </c>
      <c r="D13" s="65" t="s">
        <v>59</v>
      </c>
      <c r="E13" s="66" t="s">
        <v>59</v>
      </c>
      <c r="F13" s="65" t="s">
        <v>59</v>
      </c>
      <c r="G13" s="65" t="s">
        <v>59</v>
      </c>
      <c r="H13" s="65" t="s">
        <v>59</v>
      </c>
      <c r="I13" s="65" t="s">
        <v>59</v>
      </c>
      <c r="J13" s="65" t="s">
        <v>59</v>
      </c>
      <c r="K13" s="67" t="s">
        <v>59</v>
      </c>
      <c r="L13" s="65" t="s">
        <v>59</v>
      </c>
      <c r="M13" s="65" t="s">
        <v>59</v>
      </c>
      <c r="N13" s="68" t="s">
        <v>59</v>
      </c>
      <c r="O13" s="55"/>
      <c r="P13" s="64" t="s">
        <v>59</v>
      </c>
      <c r="Q13" s="69"/>
      <c r="R13" s="70"/>
      <c r="S13" s="71" t="e">
        <f t="shared" si="1"/>
        <v>#VALUE!</v>
      </c>
      <c r="T13" s="4"/>
      <c r="U13" s="72" t="e">
        <f t="shared" si="2"/>
        <v>#VALUE!</v>
      </c>
      <c r="V13" s="73" t="e">
        <f t="shared" si="3"/>
        <v>#VALUE!</v>
      </c>
      <c r="W13" s="74" t="e">
        <f t="shared" si="4"/>
        <v>#VALUE!</v>
      </c>
      <c r="X13" s="7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63"/>
      <c r="AK13" s="63"/>
      <c r="AL13" s="63"/>
      <c r="AM13" s="63"/>
      <c r="AN13" s="63"/>
      <c r="AO13" s="63"/>
      <c r="AP13" s="63"/>
      <c r="AQ13" s="63"/>
    </row>
    <row r="14" spans="1:43" ht="14.25" customHeight="1" x14ac:dyDescent="0.35">
      <c r="A14" s="16"/>
      <c r="B14" s="76" t="s">
        <v>59</v>
      </c>
      <c r="C14" s="77" t="s">
        <v>59</v>
      </c>
      <c r="D14" s="77" t="s">
        <v>59</v>
      </c>
      <c r="E14" s="78" t="s">
        <v>59</v>
      </c>
      <c r="F14" s="77" t="s">
        <v>59</v>
      </c>
      <c r="G14" s="77" t="s">
        <v>59</v>
      </c>
      <c r="H14" s="77" t="s">
        <v>59</v>
      </c>
      <c r="I14" s="77" t="s">
        <v>59</v>
      </c>
      <c r="J14" s="77" t="s">
        <v>59</v>
      </c>
      <c r="K14" s="79" t="s">
        <v>59</v>
      </c>
      <c r="L14" s="77" t="s">
        <v>59</v>
      </c>
      <c r="M14" s="77" t="s">
        <v>59</v>
      </c>
      <c r="N14" s="80" t="s">
        <v>59</v>
      </c>
      <c r="O14" s="55"/>
      <c r="P14" s="76" t="s">
        <v>59</v>
      </c>
      <c r="Q14" s="69">
        <v>200</v>
      </c>
      <c r="R14" s="70"/>
      <c r="S14" s="81" t="e">
        <f t="shared" si="1"/>
        <v>#VALUE!</v>
      </c>
      <c r="T14" s="4"/>
      <c r="U14" s="59" t="e">
        <f t="shared" si="2"/>
        <v>#VALUE!</v>
      </c>
      <c r="V14" s="82" t="e">
        <f t="shared" si="3"/>
        <v>#VALUE!</v>
      </c>
      <c r="W14" s="83" t="e">
        <f t="shared" si="4"/>
        <v>#VALUE!</v>
      </c>
      <c r="X14" s="7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63"/>
      <c r="AK14" s="63"/>
      <c r="AL14" s="63"/>
      <c r="AM14" s="63"/>
      <c r="AN14" s="63"/>
      <c r="AO14" s="63"/>
      <c r="AP14" s="63"/>
      <c r="AQ14" s="63"/>
    </row>
    <row r="15" spans="1:43" ht="14.25" customHeight="1" x14ac:dyDescent="0.35">
      <c r="A15" s="16"/>
      <c r="B15" s="64" t="s">
        <v>59</v>
      </c>
      <c r="C15" s="65" t="s">
        <v>59</v>
      </c>
      <c r="D15" s="65" t="s">
        <v>59</v>
      </c>
      <c r="E15" s="66" t="s">
        <v>59</v>
      </c>
      <c r="F15" s="65" t="s">
        <v>59</v>
      </c>
      <c r="G15" s="65" t="s">
        <v>59</v>
      </c>
      <c r="H15" s="65" t="s">
        <v>59</v>
      </c>
      <c r="I15" s="65" t="s">
        <v>59</v>
      </c>
      <c r="J15" s="65" t="s">
        <v>59</v>
      </c>
      <c r="K15" s="67" t="s">
        <v>59</v>
      </c>
      <c r="L15" s="65" t="s">
        <v>59</v>
      </c>
      <c r="M15" s="65" t="s">
        <v>59</v>
      </c>
      <c r="N15" s="68" t="s">
        <v>59</v>
      </c>
      <c r="O15" s="55"/>
      <c r="P15" s="64" t="s">
        <v>59</v>
      </c>
      <c r="Q15" s="69">
        <v>200</v>
      </c>
      <c r="R15" s="70"/>
      <c r="S15" s="71" t="e">
        <f t="shared" si="1"/>
        <v>#VALUE!</v>
      </c>
      <c r="T15" s="4"/>
      <c r="U15" s="72" t="e">
        <f t="shared" si="2"/>
        <v>#VALUE!</v>
      </c>
      <c r="V15" s="73" t="e">
        <f t="shared" si="3"/>
        <v>#VALUE!</v>
      </c>
      <c r="W15" s="74" t="e">
        <f t="shared" si="4"/>
        <v>#VALUE!</v>
      </c>
      <c r="X15" s="7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63"/>
      <c r="AK15" s="63"/>
      <c r="AL15" s="63"/>
      <c r="AM15" s="63"/>
      <c r="AN15" s="63"/>
      <c r="AO15" s="63"/>
      <c r="AP15" s="63"/>
      <c r="AQ15" s="63"/>
    </row>
    <row r="16" spans="1:43" ht="14.25" customHeight="1" x14ac:dyDescent="0.35">
      <c r="A16" s="16"/>
      <c r="B16" s="76" t="s">
        <v>59</v>
      </c>
      <c r="C16" s="77" t="s">
        <v>59</v>
      </c>
      <c r="D16" s="77" t="s">
        <v>59</v>
      </c>
      <c r="E16" s="78" t="s">
        <v>59</v>
      </c>
      <c r="F16" s="77" t="s">
        <v>59</v>
      </c>
      <c r="G16" s="77" t="s">
        <v>59</v>
      </c>
      <c r="H16" s="77" t="s">
        <v>59</v>
      </c>
      <c r="I16" s="77" t="s">
        <v>59</v>
      </c>
      <c r="J16" s="77" t="s">
        <v>59</v>
      </c>
      <c r="K16" s="79" t="s">
        <v>59</v>
      </c>
      <c r="L16" s="77" t="s">
        <v>59</v>
      </c>
      <c r="M16" s="77" t="s">
        <v>59</v>
      </c>
      <c r="N16" s="80" t="s">
        <v>59</v>
      </c>
      <c r="O16" s="55"/>
      <c r="P16" s="76" t="e">
        <v>#REF!</v>
      </c>
      <c r="Q16" s="69"/>
      <c r="R16" s="70"/>
      <c r="S16" s="81" t="e">
        <f t="shared" si="1"/>
        <v>#REF!</v>
      </c>
      <c r="T16" s="4"/>
      <c r="U16" s="59" t="e">
        <f t="shared" si="2"/>
        <v>#REF!</v>
      </c>
      <c r="V16" s="82" t="e">
        <f t="shared" si="3"/>
        <v>#REF!</v>
      </c>
      <c r="W16" s="83" t="e">
        <f t="shared" si="4"/>
        <v>#REF!</v>
      </c>
      <c r="X16" s="7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63"/>
      <c r="AK16" s="63"/>
      <c r="AL16" s="63"/>
      <c r="AM16" s="63"/>
      <c r="AN16" s="63"/>
      <c r="AO16" s="63"/>
      <c r="AP16" s="63"/>
      <c r="AQ16" s="63"/>
    </row>
    <row r="17" spans="1:43" ht="14.25" customHeight="1" x14ac:dyDescent="0.35">
      <c r="A17" s="16"/>
      <c r="B17" s="64" t="s">
        <v>59</v>
      </c>
      <c r="C17" s="65" t="s">
        <v>59</v>
      </c>
      <c r="D17" s="65" t="s">
        <v>59</v>
      </c>
      <c r="E17" s="66" t="s">
        <v>59</v>
      </c>
      <c r="F17" s="65" t="s">
        <v>59</v>
      </c>
      <c r="G17" s="65" t="s">
        <v>59</v>
      </c>
      <c r="H17" s="65" t="s">
        <v>59</v>
      </c>
      <c r="I17" s="65" t="s">
        <v>59</v>
      </c>
      <c r="J17" s="65" t="s">
        <v>59</v>
      </c>
      <c r="K17" s="67" t="s">
        <v>59</v>
      </c>
      <c r="L17" s="65" t="s">
        <v>59</v>
      </c>
      <c r="M17" s="65" t="s">
        <v>59</v>
      </c>
      <c r="N17" s="68" t="s">
        <v>59</v>
      </c>
      <c r="O17" s="55"/>
      <c r="P17" s="64" t="e">
        <v>#REF!</v>
      </c>
      <c r="Q17" s="69"/>
      <c r="R17" s="70"/>
      <c r="S17" s="71" t="e">
        <f t="shared" si="1"/>
        <v>#REF!</v>
      </c>
      <c r="T17" s="4"/>
      <c r="U17" s="72" t="e">
        <f t="shared" si="2"/>
        <v>#REF!</v>
      </c>
      <c r="V17" s="73" t="e">
        <f t="shared" si="3"/>
        <v>#REF!</v>
      </c>
      <c r="W17" s="74" t="e">
        <f t="shared" si="4"/>
        <v>#REF!</v>
      </c>
      <c r="X17" s="7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63"/>
      <c r="AK17" s="63"/>
      <c r="AL17" s="63"/>
      <c r="AM17" s="63"/>
      <c r="AN17" s="63"/>
      <c r="AO17" s="63"/>
      <c r="AP17" s="63"/>
      <c r="AQ17" s="63"/>
    </row>
    <row r="18" spans="1:43" ht="14.25" customHeight="1" x14ac:dyDescent="0.35">
      <c r="A18" s="16"/>
      <c r="B18" s="76" t="s">
        <v>59</v>
      </c>
      <c r="C18" s="77" t="s">
        <v>59</v>
      </c>
      <c r="D18" s="77" t="s">
        <v>59</v>
      </c>
      <c r="E18" s="78" t="s">
        <v>59</v>
      </c>
      <c r="F18" s="77" t="s">
        <v>59</v>
      </c>
      <c r="G18" s="77" t="s">
        <v>59</v>
      </c>
      <c r="H18" s="77" t="s">
        <v>59</v>
      </c>
      <c r="I18" s="77" t="s">
        <v>59</v>
      </c>
      <c r="J18" s="77" t="s">
        <v>59</v>
      </c>
      <c r="K18" s="79" t="s">
        <v>59</v>
      </c>
      <c r="L18" s="77" t="s">
        <v>59</v>
      </c>
      <c r="M18" s="77" t="s">
        <v>59</v>
      </c>
      <c r="N18" s="80" t="s">
        <v>59</v>
      </c>
      <c r="O18" s="55"/>
      <c r="P18" s="76" t="e">
        <v>#REF!</v>
      </c>
      <c r="Q18" s="69"/>
      <c r="R18" s="70">
        <v>2</v>
      </c>
      <c r="S18" s="81" t="e">
        <f t="shared" si="1"/>
        <v>#REF!</v>
      </c>
      <c r="T18" s="4"/>
      <c r="U18" s="59" t="e">
        <f t="shared" si="2"/>
        <v>#REF!</v>
      </c>
      <c r="V18" s="82" t="e">
        <f t="shared" si="3"/>
        <v>#REF!</v>
      </c>
      <c r="W18" s="83" t="e">
        <f t="shared" si="4"/>
        <v>#REF!</v>
      </c>
      <c r="X18" s="7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63"/>
      <c r="AK18" s="63"/>
      <c r="AL18" s="63"/>
      <c r="AM18" s="63"/>
      <c r="AN18" s="63"/>
      <c r="AO18" s="63"/>
      <c r="AP18" s="63"/>
      <c r="AQ18" s="63"/>
    </row>
    <row r="19" spans="1:43" ht="14.25" customHeight="1" x14ac:dyDescent="0.35">
      <c r="A19" s="16"/>
      <c r="B19" s="64" t="e">
        <f t="shared" ref="B19:N19" si="7">#REF!</f>
        <v>#REF!</v>
      </c>
      <c r="C19" s="65" t="e">
        <f t="shared" si="7"/>
        <v>#REF!</v>
      </c>
      <c r="D19" s="65" t="e">
        <f t="shared" si="7"/>
        <v>#REF!</v>
      </c>
      <c r="E19" s="66" t="e">
        <f t="shared" si="7"/>
        <v>#REF!</v>
      </c>
      <c r="F19" s="65" t="e">
        <f t="shared" si="7"/>
        <v>#REF!</v>
      </c>
      <c r="G19" s="65" t="e">
        <f t="shared" si="7"/>
        <v>#REF!</v>
      </c>
      <c r="H19" s="65" t="e">
        <f t="shared" si="7"/>
        <v>#REF!</v>
      </c>
      <c r="I19" s="65" t="e">
        <f t="shared" si="7"/>
        <v>#REF!</v>
      </c>
      <c r="J19" s="65" t="e">
        <f t="shared" si="7"/>
        <v>#REF!</v>
      </c>
      <c r="K19" s="67" t="e">
        <f t="shared" si="7"/>
        <v>#REF!</v>
      </c>
      <c r="L19" s="65" t="e">
        <f t="shared" si="7"/>
        <v>#REF!</v>
      </c>
      <c r="M19" s="65" t="e">
        <f t="shared" si="7"/>
        <v>#REF!</v>
      </c>
      <c r="N19" s="68" t="e">
        <f t="shared" si="7"/>
        <v>#REF!</v>
      </c>
      <c r="O19" s="55"/>
      <c r="P19" s="64" t="e">
        <f>#REF!</f>
        <v>#REF!</v>
      </c>
      <c r="Q19" s="69"/>
      <c r="R19" s="70"/>
      <c r="S19" s="71" t="e">
        <f t="shared" si="1"/>
        <v>#REF!</v>
      </c>
      <c r="T19" s="4"/>
      <c r="U19" s="72" t="e">
        <f t="shared" si="2"/>
        <v>#REF!</v>
      </c>
      <c r="V19" s="73" t="e">
        <f t="shared" si="3"/>
        <v>#REF!</v>
      </c>
      <c r="W19" s="74" t="e">
        <f t="shared" si="4"/>
        <v>#REF!</v>
      </c>
      <c r="X19" s="7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63"/>
      <c r="AK19" s="63"/>
      <c r="AL19" s="63"/>
      <c r="AM19" s="63"/>
      <c r="AN19" s="63"/>
      <c r="AO19" s="63"/>
      <c r="AP19" s="63"/>
      <c r="AQ19" s="63"/>
    </row>
    <row r="20" spans="1:43" ht="14.25" customHeight="1" x14ac:dyDescent="0.35">
      <c r="A20" s="16"/>
      <c r="B20" s="76" t="s">
        <v>59</v>
      </c>
      <c r="C20" s="77" t="s">
        <v>59</v>
      </c>
      <c r="D20" s="77" t="s">
        <v>59</v>
      </c>
      <c r="E20" s="78" t="s">
        <v>59</v>
      </c>
      <c r="F20" s="77" t="s">
        <v>59</v>
      </c>
      <c r="G20" s="77" t="s">
        <v>59</v>
      </c>
      <c r="H20" s="77" t="s">
        <v>59</v>
      </c>
      <c r="I20" s="77" t="s">
        <v>59</v>
      </c>
      <c r="J20" s="77" t="s">
        <v>59</v>
      </c>
      <c r="K20" s="79" t="s">
        <v>59</v>
      </c>
      <c r="L20" s="77" t="s">
        <v>59</v>
      </c>
      <c r="M20" s="77" t="s">
        <v>59</v>
      </c>
      <c r="N20" s="80" t="s">
        <v>59</v>
      </c>
      <c r="O20" s="55"/>
      <c r="P20" s="76" t="s">
        <v>59</v>
      </c>
      <c r="Q20" s="69"/>
      <c r="R20" s="70"/>
      <c r="S20" s="81" t="e">
        <f t="shared" si="1"/>
        <v>#VALUE!</v>
      </c>
      <c r="T20" s="4"/>
      <c r="U20" s="59" t="e">
        <f t="shared" si="2"/>
        <v>#VALUE!</v>
      </c>
      <c r="V20" s="82" t="e">
        <f t="shared" si="3"/>
        <v>#VALUE!</v>
      </c>
      <c r="W20" s="83" t="e">
        <f t="shared" si="4"/>
        <v>#VALUE!</v>
      </c>
      <c r="X20" s="7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63"/>
      <c r="AK20" s="63"/>
      <c r="AL20" s="63"/>
      <c r="AM20" s="63"/>
      <c r="AN20" s="63"/>
      <c r="AO20" s="63"/>
      <c r="AP20" s="63"/>
      <c r="AQ20" s="63"/>
    </row>
    <row r="21" spans="1:43" ht="14.25" customHeight="1" x14ac:dyDescent="0.35">
      <c r="A21" s="16"/>
      <c r="B21" s="64" t="s">
        <v>59</v>
      </c>
      <c r="C21" s="65" t="s">
        <v>59</v>
      </c>
      <c r="D21" s="65" t="s">
        <v>59</v>
      </c>
      <c r="E21" s="66" t="s">
        <v>59</v>
      </c>
      <c r="F21" s="65" t="s">
        <v>59</v>
      </c>
      <c r="G21" s="65" t="s">
        <v>59</v>
      </c>
      <c r="H21" s="65" t="s">
        <v>59</v>
      </c>
      <c r="I21" s="65" t="s">
        <v>59</v>
      </c>
      <c r="J21" s="65" t="s">
        <v>59</v>
      </c>
      <c r="K21" s="67" t="s">
        <v>59</v>
      </c>
      <c r="L21" s="65" t="s">
        <v>59</v>
      </c>
      <c r="M21" s="65" t="s">
        <v>59</v>
      </c>
      <c r="N21" s="68" t="s">
        <v>59</v>
      </c>
      <c r="O21" s="55"/>
      <c r="P21" s="64" t="s">
        <v>59</v>
      </c>
      <c r="Q21" s="69"/>
      <c r="R21" s="70">
        <v>5</v>
      </c>
      <c r="S21" s="71" t="e">
        <f t="shared" si="1"/>
        <v>#VALUE!</v>
      </c>
      <c r="T21" s="4"/>
      <c r="U21" s="72" t="e">
        <f t="shared" si="2"/>
        <v>#VALUE!</v>
      </c>
      <c r="V21" s="73" t="e">
        <f t="shared" si="3"/>
        <v>#VALUE!</v>
      </c>
      <c r="W21" s="74" t="e">
        <f t="shared" si="4"/>
        <v>#VALUE!</v>
      </c>
      <c r="X21" s="7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63"/>
      <c r="AK21" s="63"/>
      <c r="AL21" s="63"/>
      <c r="AM21" s="63"/>
      <c r="AN21" s="63"/>
      <c r="AO21" s="63"/>
      <c r="AP21" s="63"/>
      <c r="AQ21" s="63"/>
    </row>
    <row r="22" spans="1:43" ht="14.25" customHeight="1" x14ac:dyDescent="0.35">
      <c r="A22" s="16"/>
      <c r="B22" s="76" t="s">
        <v>59</v>
      </c>
      <c r="C22" s="77" t="s">
        <v>59</v>
      </c>
      <c r="D22" s="77" t="s">
        <v>59</v>
      </c>
      <c r="E22" s="78" t="s">
        <v>59</v>
      </c>
      <c r="F22" s="77" t="s">
        <v>59</v>
      </c>
      <c r="G22" s="77" t="s">
        <v>59</v>
      </c>
      <c r="H22" s="77" t="s">
        <v>59</v>
      </c>
      <c r="I22" s="77" t="s">
        <v>59</v>
      </c>
      <c r="J22" s="77" t="s">
        <v>59</v>
      </c>
      <c r="K22" s="79" t="s">
        <v>59</v>
      </c>
      <c r="L22" s="77" t="s">
        <v>59</v>
      </c>
      <c r="M22" s="77" t="s">
        <v>59</v>
      </c>
      <c r="N22" s="80" t="s">
        <v>59</v>
      </c>
      <c r="O22" s="55"/>
      <c r="P22" s="76" t="s">
        <v>59</v>
      </c>
      <c r="Q22" s="69"/>
      <c r="R22" s="70"/>
      <c r="S22" s="81" t="e">
        <f t="shared" si="1"/>
        <v>#VALUE!</v>
      </c>
      <c r="T22" s="4"/>
      <c r="U22" s="59" t="e">
        <f t="shared" si="2"/>
        <v>#VALUE!</v>
      </c>
      <c r="V22" s="82" t="e">
        <f t="shared" si="3"/>
        <v>#VALUE!</v>
      </c>
      <c r="W22" s="83" t="e">
        <f t="shared" si="4"/>
        <v>#VALUE!</v>
      </c>
      <c r="X22" s="7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63"/>
      <c r="AK22" s="63"/>
      <c r="AL22" s="63"/>
      <c r="AM22" s="63"/>
      <c r="AN22" s="63"/>
      <c r="AO22" s="63"/>
      <c r="AP22" s="63"/>
      <c r="AQ22" s="63"/>
    </row>
    <row r="23" spans="1:43" ht="14.25" customHeight="1" x14ac:dyDescent="0.35">
      <c r="A23" s="16"/>
      <c r="B23" s="64" t="e">
        <f t="shared" ref="B23:N23" si="8">#REF!</f>
        <v>#REF!</v>
      </c>
      <c r="C23" s="65" t="e">
        <f t="shared" si="8"/>
        <v>#REF!</v>
      </c>
      <c r="D23" s="65" t="e">
        <f t="shared" si="8"/>
        <v>#REF!</v>
      </c>
      <c r="E23" s="66" t="e">
        <f t="shared" si="8"/>
        <v>#REF!</v>
      </c>
      <c r="F23" s="65" t="e">
        <f t="shared" si="8"/>
        <v>#REF!</v>
      </c>
      <c r="G23" s="65" t="e">
        <f t="shared" si="8"/>
        <v>#REF!</v>
      </c>
      <c r="H23" s="65" t="e">
        <f t="shared" si="8"/>
        <v>#REF!</v>
      </c>
      <c r="I23" s="65" t="e">
        <f t="shared" si="8"/>
        <v>#REF!</v>
      </c>
      <c r="J23" s="65" t="e">
        <f t="shared" si="8"/>
        <v>#REF!</v>
      </c>
      <c r="K23" s="67" t="e">
        <f t="shared" si="8"/>
        <v>#REF!</v>
      </c>
      <c r="L23" s="65" t="e">
        <f t="shared" si="8"/>
        <v>#REF!</v>
      </c>
      <c r="M23" s="65" t="e">
        <f t="shared" si="8"/>
        <v>#REF!</v>
      </c>
      <c r="N23" s="68" t="e">
        <f t="shared" si="8"/>
        <v>#REF!</v>
      </c>
      <c r="O23" s="55"/>
      <c r="P23" s="64" t="e">
        <f>#REF!</f>
        <v>#REF!</v>
      </c>
      <c r="Q23" s="69"/>
      <c r="R23" s="70"/>
      <c r="S23" s="71" t="e">
        <f t="shared" si="1"/>
        <v>#REF!</v>
      </c>
      <c r="T23" s="4"/>
      <c r="U23" s="72" t="e">
        <f t="shared" si="2"/>
        <v>#REF!</v>
      </c>
      <c r="V23" s="73" t="e">
        <f t="shared" si="3"/>
        <v>#REF!</v>
      </c>
      <c r="W23" s="74" t="e">
        <f t="shared" si="4"/>
        <v>#REF!</v>
      </c>
      <c r="X23" s="7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63"/>
      <c r="AK23" s="63"/>
      <c r="AL23" s="63"/>
      <c r="AM23" s="63"/>
      <c r="AN23" s="63"/>
      <c r="AO23" s="63"/>
      <c r="AP23" s="63"/>
      <c r="AQ23" s="63"/>
    </row>
    <row r="24" spans="1:43" ht="14.25" customHeight="1" x14ac:dyDescent="0.35">
      <c r="A24" s="16"/>
      <c r="B24" s="76" t="s">
        <v>59</v>
      </c>
      <c r="C24" s="77" t="s">
        <v>59</v>
      </c>
      <c r="D24" s="77" t="s">
        <v>59</v>
      </c>
      <c r="E24" s="78" t="s">
        <v>59</v>
      </c>
      <c r="F24" s="77" t="s">
        <v>59</v>
      </c>
      <c r="G24" s="77" t="s">
        <v>59</v>
      </c>
      <c r="H24" s="77" t="s">
        <v>59</v>
      </c>
      <c r="I24" s="77" t="s">
        <v>59</v>
      </c>
      <c r="J24" s="77" t="s">
        <v>59</v>
      </c>
      <c r="K24" s="79" t="s">
        <v>59</v>
      </c>
      <c r="L24" s="77" t="s">
        <v>59</v>
      </c>
      <c r="M24" s="77" t="s">
        <v>59</v>
      </c>
      <c r="N24" s="80" t="s">
        <v>59</v>
      </c>
      <c r="O24" s="55"/>
      <c r="P24" s="76" t="s">
        <v>59</v>
      </c>
      <c r="Q24" s="69"/>
      <c r="R24" s="70"/>
      <c r="S24" s="81" t="e">
        <f t="shared" si="1"/>
        <v>#VALUE!</v>
      </c>
      <c r="T24" s="4"/>
      <c r="U24" s="59" t="e">
        <f t="shared" si="2"/>
        <v>#VALUE!</v>
      </c>
      <c r="V24" s="82" t="e">
        <f t="shared" si="3"/>
        <v>#VALUE!</v>
      </c>
      <c r="W24" s="83" t="e">
        <f t="shared" si="4"/>
        <v>#VALUE!</v>
      </c>
      <c r="X24" s="7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63"/>
      <c r="AK24" s="63"/>
      <c r="AL24" s="63"/>
      <c r="AM24" s="63"/>
      <c r="AN24" s="63"/>
      <c r="AO24" s="63"/>
      <c r="AP24" s="63"/>
      <c r="AQ24" s="63"/>
    </row>
    <row r="25" spans="1:43" ht="14.25" customHeight="1" x14ac:dyDescent="0.35">
      <c r="A25" s="16"/>
      <c r="B25" s="64" t="s">
        <v>59</v>
      </c>
      <c r="C25" s="65" t="s">
        <v>59</v>
      </c>
      <c r="D25" s="65" t="s">
        <v>59</v>
      </c>
      <c r="E25" s="66" t="s">
        <v>59</v>
      </c>
      <c r="F25" s="65" t="s">
        <v>59</v>
      </c>
      <c r="G25" s="65" t="s">
        <v>59</v>
      </c>
      <c r="H25" s="65" t="s">
        <v>59</v>
      </c>
      <c r="I25" s="65" t="s">
        <v>59</v>
      </c>
      <c r="J25" s="65" t="s">
        <v>59</v>
      </c>
      <c r="K25" s="67" t="s">
        <v>59</v>
      </c>
      <c r="L25" s="65" t="s">
        <v>59</v>
      </c>
      <c r="M25" s="65" t="s">
        <v>59</v>
      </c>
      <c r="N25" s="68" t="s">
        <v>59</v>
      </c>
      <c r="O25" s="55"/>
      <c r="P25" s="64" t="s">
        <v>59</v>
      </c>
      <c r="Q25" s="69"/>
      <c r="R25" s="70"/>
      <c r="S25" s="71" t="e">
        <f t="shared" si="1"/>
        <v>#VALUE!</v>
      </c>
      <c r="T25" s="4"/>
      <c r="U25" s="72" t="e">
        <f t="shared" si="2"/>
        <v>#VALUE!</v>
      </c>
      <c r="V25" s="73" t="e">
        <f t="shared" si="3"/>
        <v>#VALUE!</v>
      </c>
      <c r="W25" s="74" t="e">
        <f t="shared" si="4"/>
        <v>#VALUE!</v>
      </c>
      <c r="X25" s="7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63"/>
      <c r="AK25" s="63"/>
      <c r="AL25" s="63"/>
      <c r="AM25" s="63"/>
      <c r="AN25" s="63"/>
      <c r="AO25" s="63"/>
      <c r="AP25" s="63"/>
      <c r="AQ25" s="63"/>
    </row>
    <row r="26" spans="1:43" ht="14.25" customHeight="1" x14ac:dyDescent="0.35">
      <c r="A26" s="16"/>
      <c r="B26" s="76" t="s">
        <v>59</v>
      </c>
      <c r="C26" s="77" t="s">
        <v>59</v>
      </c>
      <c r="D26" s="77" t="s">
        <v>59</v>
      </c>
      <c r="E26" s="78" t="s">
        <v>59</v>
      </c>
      <c r="F26" s="77" t="s">
        <v>59</v>
      </c>
      <c r="G26" s="77" t="s">
        <v>59</v>
      </c>
      <c r="H26" s="77" t="s">
        <v>59</v>
      </c>
      <c r="I26" s="77" t="s">
        <v>59</v>
      </c>
      <c r="J26" s="77" t="s">
        <v>59</v>
      </c>
      <c r="K26" s="79" t="s">
        <v>59</v>
      </c>
      <c r="L26" s="77" t="s">
        <v>59</v>
      </c>
      <c r="M26" s="77" t="s">
        <v>59</v>
      </c>
      <c r="N26" s="80" t="s">
        <v>59</v>
      </c>
      <c r="O26" s="55"/>
      <c r="P26" s="76" t="s">
        <v>59</v>
      </c>
      <c r="Q26" s="69"/>
      <c r="R26" s="70"/>
      <c r="S26" s="81" t="e">
        <f t="shared" si="1"/>
        <v>#VALUE!</v>
      </c>
      <c r="T26" s="4"/>
      <c r="U26" s="59" t="e">
        <f t="shared" si="2"/>
        <v>#VALUE!</v>
      </c>
      <c r="V26" s="82" t="e">
        <f t="shared" si="3"/>
        <v>#VALUE!</v>
      </c>
      <c r="W26" s="83" t="e">
        <f t="shared" si="4"/>
        <v>#VALUE!</v>
      </c>
      <c r="X26" s="7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63"/>
      <c r="AK26" s="63"/>
      <c r="AL26" s="63"/>
      <c r="AM26" s="63"/>
      <c r="AN26" s="63"/>
      <c r="AO26" s="63"/>
      <c r="AP26" s="63"/>
      <c r="AQ26" s="63"/>
    </row>
    <row r="27" spans="1:43" ht="14.25" customHeight="1" x14ac:dyDescent="0.35">
      <c r="A27" s="16"/>
      <c r="B27" s="64" t="s">
        <v>59</v>
      </c>
      <c r="C27" s="65" t="s">
        <v>59</v>
      </c>
      <c r="D27" s="65" t="s">
        <v>59</v>
      </c>
      <c r="E27" s="66" t="s">
        <v>59</v>
      </c>
      <c r="F27" s="65" t="s">
        <v>59</v>
      </c>
      <c r="G27" s="65" t="s">
        <v>59</v>
      </c>
      <c r="H27" s="65" t="s">
        <v>59</v>
      </c>
      <c r="I27" s="65" t="s">
        <v>59</v>
      </c>
      <c r="J27" s="65" t="s">
        <v>59</v>
      </c>
      <c r="K27" s="67" t="s">
        <v>59</v>
      </c>
      <c r="L27" s="65" t="s">
        <v>59</v>
      </c>
      <c r="M27" s="65" t="s">
        <v>59</v>
      </c>
      <c r="N27" s="68" t="s">
        <v>59</v>
      </c>
      <c r="O27" s="55"/>
      <c r="P27" s="64" t="e">
        <v>#REF!</v>
      </c>
      <c r="Q27" s="69"/>
      <c r="R27" s="70"/>
      <c r="S27" s="71" t="e">
        <f t="shared" si="1"/>
        <v>#REF!</v>
      </c>
      <c r="T27" s="4"/>
      <c r="U27" s="72" t="e">
        <f t="shared" si="2"/>
        <v>#REF!</v>
      </c>
      <c r="V27" s="73" t="e">
        <f t="shared" si="3"/>
        <v>#REF!</v>
      </c>
      <c r="W27" s="74" t="e">
        <f t="shared" si="4"/>
        <v>#REF!</v>
      </c>
      <c r="X27" s="7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63"/>
      <c r="AK27" s="63"/>
      <c r="AL27" s="63"/>
      <c r="AM27" s="63"/>
      <c r="AN27" s="63"/>
      <c r="AO27" s="63"/>
      <c r="AP27" s="63"/>
      <c r="AQ27" s="63"/>
    </row>
    <row r="28" spans="1:43" ht="14.25" customHeight="1" x14ac:dyDescent="0.35">
      <c r="A28" s="16"/>
      <c r="B28" s="76" t="s">
        <v>59</v>
      </c>
      <c r="C28" s="77" t="s">
        <v>59</v>
      </c>
      <c r="D28" s="77" t="s">
        <v>59</v>
      </c>
      <c r="E28" s="78" t="s">
        <v>59</v>
      </c>
      <c r="F28" s="77" t="s">
        <v>59</v>
      </c>
      <c r="G28" s="77" t="s">
        <v>59</v>
      </c>
      <c r="H28" s="77" t="s">
        <v>59</v>
      </c>
      <c r="I28" s="77" t="s">
        <v>59</v>
      </c>
      <c r="J28" s="77" t="s">
        <v>59</v>
      </c>
      <c r="K28" s="79" t="s">
        <v>59</v>
      </c>
      <c r="L28" s="77" t="s">
        <v>59</v>
      </c>
      <c r="M28" s="77" t="s">
        <v>59</v>
      </c>
      <c r="N28" s="80" t="s">
        <v>59</v>
      </c>
      <c r="O28" s="55"/>
      <c r="P28" s="76" t="e">
        <v>#REF!</v>
      </c>
      <c r="Q28" s="69"/>
      <c r="R28" s="70"/>
      <c r="S28" s="81" t="e">
        <f t="shared" si="1"/>
        <v>#REF!</v>
      </c>
      <c r="T28" s="4"/>
      <c r="U28" s="59" t="e">
        <f t="shared" si="2"/>
        <v>#REF!</v>
      </c>
      <c r="V28" s="82" t="e">
        <f t="shared" si="3"/>
        <v>#REF!</v>
      </c>
      <c r="W28" s="83" t="e">
        <f t="shared" si="4"/>
        <v>#REF!</v>
      </c>
      <c r="X28" s="7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63"/>
      <c r="AK28" s="63"/>
      <c r="AL28" s="63"/>
      <c r="AM28" s="63"/>
      <c r="AN28" s="63"/>
      <c r="AO28" s="63"/>
      <c r="AP28" s="63"/>
      <c r="AQ28" s="63"/>
    </row>
    <row r="29" spans="1:43" ht="14.25" customHeight="1" x14ac:dyDescent="0.35">
      <c r="A29" s="16"/>
      <c r="B29" s="64" t="e">
        <f t="shared" ref="B29:N29" si="9">#REF!</f>
        <v>#REF!</v>
      </c>
      <c r="C29" s="65" t="e">
        <f t="shared" si="9"/>
        <v>#REF!</v>
      </c>
      <c r="D29" s="65" t="e">
        <f t="shared" si="9"/>
        <v>#REF!</v>
      </c>
      <c r="E29" s="66" t="e">
        <f t="shared" si="9"/>
        <v>#REF!</v>
      </c>
      <c r="F29" s="65" t="e">
        <f t="shared" si="9"/>
        <v>#REF!</v>
      </c>
      <c r="G29" s="65" t="e">
        <f t="shared" si="9"/>
        <v>#REF!</v>
      </c>
      <c r="H29" s="65" t="e">
        <f t="shared" si="9"/>
        <v>#REF!</v>
      </c>
      <c r="I29" s="65" t="e">
        <f t="shared" si="9"/>
        <v>#REF!</v>
      </c>
      <c r="J29" s="65" t="e">
        <f t="shared" si="9"/>
        <v>#REF!</v>
      </c>
      <c r="K29" s="67" t="e">
        <f t="shared" si="9"/>
        <v>#REF!</v>
      </c>
      <c r="L29" s="65" t="e">
        <f t="shared" si="9"/>
        <v>#REF!</v>
      </c>
      <c r="M29" s="65" t="e">
        <f t="shared" si="9"/>
        <v>#REF!</v>
      </c>
      <c r="N29" s="68" t="e">
        <f t="shared" si="9"/>
        <v>#REF!</v>
      </c>
      <c r="O29" s="55"/>
      <c r="P29" s="64" t="e">
        <f>#REF!</f>
        <v>#REF!</v>
      </c>
      <c r="Q29" s="69"/>
      <c r="R29" s="70"/>
      <c r="S29" s="71" t="e">
        <f t="shared" si="1"/>
        <v>#REF!</v>
      </c>
      <c r="T29" s="4"/>
      <c r="U29" s="72" t="e">
        <f t="shared" si="2"/>
        <v>#REF!</v>
      </c>
      <c r="V29" s="73" t="e">
        <f t="shared" si="3"/>
        <v>#REF!</v>
      </c>
      <c r="W29" s="74" t="e">
        <f t="shared" si="4"/>
        <v>#REF!</v>
      </c>
      <c r="X29" s="7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63"/>
      <c r="AK29" s="63"/>
      <c r="AL29" s="63"/>
      <c r="AM29" s="63"/>
      <c r="AN29" s="63"/>
      <c r="AO29" s="63"/>
      <c r="AP29" s="63"/>
      <c r="AQ29" s="63"/>
    </row>
    <row r="30" spans="1:43" ht="14.25" customHeight="1" x14ac:dyDescent="0.35">
      <c r="A30" s="16"/>
      <c r="B30" s="76" t="s">
        <v>59</v>
      </c>
      <c r="C30" s="77" t="s">
        <v>59</v>
      </c>
      <c r="D30" s="77" t="s">
        <v>59</v>
      </c>
      <c r="E30" s="78" t="s">
        <v>59</v>
      </c>
      <c r="F30" s="77" t="s">
        <v>59</v>
      </c>
      <c r="G30" s="77" t="s">
        <v>59</v>
      </c>
      <c r="H30" s="77" t="s">
        <v>59</v>
      </c>
      <c r="I30" s="77" t="s">
        <v>59</v>
      </c>
      <c r="J30" s="77" t="s">
        <v>59</v>
      </c>
      <c r="K30" s="79" t="s">
        <v>59</v>
      </c>
      <c r="L30" s="77" t="s">
        <v>59</v>
      </c>
      <c r="M30" s="77" t="s">
        <v>59</v>
      </c>
      <c r="N30" s="80" t="s">
        <v>59</v>
      </c>
      <c r="O30" s="55"/>
      <c r="P30" s="76" t="s">
        <v>59</v>
      </c>
      <c r="Q30" s="69"/>
      <c r="R30" s="70"/>
      <c r="S30" s="81" t="e">
        <f t="shared" si="1"/>
        <v>#VALUE!</v>
      </c>
      <c r="T30" s="4"/>
      <c r="U30" s="59" t="e">
        <f t="shared" si="2"/>
        <v>#VALUE!</v>
      </c>
      <c r="V30" s="82" t="e">
        <f t="shared" si="3"/>
        <v>#VALUE!</v>
      </c>
      <c r="W30" s="83" t="e">
        <f t="shared" si="4"/>
        <v>#VALUE!</v>
      </c>
      <c r="X30" s="7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63"/>
      <c r="AK30" s="63"/>
      <c r="AL30" s="63"/>
      <c r="AM30" s="63"/>
      <c r="AN30" s="63"/>
      <c r="AO30" s="63"/>
      <c r="AP30" s="63"/>
      <c r="AQ30" s="63"/>
    </row>
    <row r="31" spans="1:43" ht="14.25" customHeight="1" x14ac:dyDescent="0.35">
      <c r="A31" s="16"/>
      <c r="B31" s="64" t="s">
        <v>59</v>
      </c>
      <c r="C31" s="65" t="s">
        <v>59</v>
      </c>
      <c r="D31" s="65" t="s">
        <v>59</v>
      </c>
      <c r="E31" s="66" t="s">
        <v>59</v>
      </c>
      <c r="F31" s="65" t="s">
        <v>59</v>
      </c>
      <c r="G31" s="65" t="s">
        <v>59</v>
      </c>
      <c r="H31" s="65" t="s">
        <v>59</v>
      </c>
      <c r="I31" s="65" t="s">
        <v>59</v>
      </c>
      <c r="J31" s="65" t="s">
        <v>59</v>
      </c>
      <c r="K31" s="67" t="s">
        <v>59</v>
      </c>
      <c r="L31" s="65" t="s">
        <v>59</v>
      </c>
      <c r="M31" s="65" t="s">
        <v>59</v>
      </c>
      <c r="N31" s="68" t="s">
        <v>59</v>
      </c>
      <c r="O31" s="55"/>
      <c r="P31" s="64" t="s">
        <v>59</v>
      </c>
      <c r="Q31" s="69"/>
      <c r="R31" s="70"/>
      <c r="S31" s="71" t="e">
        <f t="shared" si="1"/>
        <v>#VALUE!</v>
      </c>
      <c r="T31" s="4"/>
      <c r="U31" s="72" t="e">
        <f t="shared" si="2"/>
        <v>#VALUE!</v>
      </c>
      <c r="V31" s="73" t="e">
        <f t="shared" si="3"/>
        <v>#VALUE!</v>
      </c>
      <c r="W31" s="74" t="e">
        <f t="shared" si="4"/>
        <v>#VALUE!</v>
      </c>
      <c r="X31" s="7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63"/>
      <c r="AK31" s="63"/>
      <c r="AL31" s="63"/>
      <c r="AM31" s="63"/>
      <c r="AN31" s="63"/>
      <c r="AO31" s="63"/>
      <c r="AP31" s="63"/>
      <c r="AQ31" s="63"/>
    </row>
    <row r="32" spans="1:43" ht="14.25" customHeight="1" x14ac:dyDescent="0.35">
      <c r="A32" s="16"/>
      <c r="B32" s="76" t="e">
        <f t="shared" ref="B32:N32" si="10">#REF!</f>
        <v>#REF!</v>
      </c>
      <c r="C32" s="77" t="e">
        <f t="shared" si="10"/>
        <v>#REF!</v>
      </c>
      <c r="D32" s="77" t="e">
        <f t="shared" si="10"/>
        <v>#REF!</v>
      </c>
      <c r="E32" s="78" t="e">
        <f t="shared" si="10"/>
        <v>#REF!</v>
      </c>
      <c r="F32" s="77" t="e">
        <f t="shared" si="10"/>
        <v>#REF!</v>
      </c>
      <c r="G32" s="77" t="e">
        <f t="shared" si="10"/>
        <v>#REF!</v>
      </c>
      <c r="H32" s="77" t="e">
        <f t="shared" si="10"/>
        <v>#REF!</v>
      </c>
      <c r="I32" s="77" t="e">
        <f t="shared" si="10"/>
        <v>#REF!</v>
      </c>
      <c r="J32" s="77" t="e">
        <f t="shared" si="10"/>
        <v>#REF!</v>
      </c>
      <c r="K32" s="79" t="e">
        <f t="shared" si="10"/>
        <v>#REF!</v>
      </c>
      <c r="L32" s="77" t="e">
        <f t="shared" si="10"/>
        <v>#REF!</v>
      </c>
      <c r="M32" s="77" t="e">
        <f t="shared" si="10"/>
        <v>#REF!</v>
      </c>
      <c r="N32" s="80" t="e">
        <f t="shared" si="10"/>
        <v>#REF!</v>
      </c>
      <c r="O32" s="55"/>
      <c r="P32" s="76" t="e">
        <f>#REF!</f>
        <v>#REF!</v>
      </c>
      <c r="Q32" s="69"/>
      <c r="R32" s="70"/>
      <c r="S32" s="81" t="e">
        <f t="shared" si="1"/>
        <v>#REF!</v>
      </c>
      <c r="T32" s="4"/>
      <c r="U32" s="59" t="e">
        <f t="shared" si="2"/>
        <v>#REF!</v>
      </c>
      <c r="V32" s="82" t="e">
        <f t="shared" si="3"/>
        <v>#REF!</v>
      </c>
      <c r="W32" s="83" t="e">
        <f t="shared" si="4"/>
        <v>#REF!</v>
      </c>
      <c r="X32" s="7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63"/>
      <c r="AK32" s="63"/>
      <c r="AL32" s="63"/>
      <c r="AM32" s="63"/>
      <c r="AN32" s="63"/>
      <c r="AO32" s="63"/>
      <c r="AP32" s="63"/>
      <c r="AQ32" s="63"/>
    </row>
    <row r="33" spans="1:43" ht="14.25" customHeight="1" x14ac:dyDescent="0.35">
      <c r="A33" s="16"/>
      <c r="B33" s="64" t="s">
        <v>59</v>
      </c>
      <c r="C33" s="65" t="s">
        <v>59</v>
      </c>
      <c r="D33" s="65" t="s">
        <v>59</v>
      </c>
      <c r="E33" s="66" t="s">
        <v>59</v>
      </c>
      <c r="F33" s="65" t="s">
        <v>59</v>
      </c>
      <c r="G33" s="65" t="s">
        <v>59</v>
      </c>
      <c r="H33" s="65" t="s">
        <v>59</v>
      </c>
      <c r="I33" s="65" t="s">
        <v>59</v>
      </c>
      <c r="J33" s="65" t="s">
        <v>59</v>
      </c>
      <c r="K33" s="67" t="s">
        <v>59</v>
      </c>
      <c r="L33" s="65" t="s">
        <v>59</v>
      </c>
      <c r="M33" s="65" t="s">
        <v>59</v>
      </c>
      <c r="N33" s="68" t="s">
        <v>59</v>
      </c>
      <c r="O33" s="55"/>
      <c r="P33" s="64" t="s">
        <v>59</v>
      </c>
      <c r="Q33" s="69"/>
      <c r="R33" s="70"/>
      <c r="S33" s="71" t="e">
        <f t="shared" si="1"/>
        <v>#VALUE!</v>
      </c>
      <c r="T33" s="4"/>
      <c r="U33" s="72" t="e">
        <f t="shared" si="2"/>
        <v>#VALUE!</v>
      </c>
      <c r="V33" s="73" t="e">
        <f t="shared" si="3"/>
        <v>#VALUE!</v>
      </c>
      <c r="W33" s="74" t="e">
        <f t="shared" si="4"/>
        <v>#VALUE!</v>
      </c>
      <c r="X33" s="7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63"/>
      <c r="AK33" s="63"/>
      <c r="AL33" s="63"/>
      <c r="AM33" s="63"/>
      <c r="AN33" s="63"/>
      <c r="AO33" s="63"/>
      <c r="AP33" s="63"/>
      <c r="AQ33" s="63"/>
    </row>
    <row r="34" spans="1:43" ht="14.25" customHeight="1" x14ac:dyDescent="0.35">
      <c r="A34" s="16"/>
      <c r="B34" s="76" t="s">
        <v>59</v>
      </c>
      <c r="C34" s="77" t="s">
        <v>59</v>
      </c>
      <c r="D34" s="77" t="s">
        <v>59</v>
      </c>
      <c r="E34" s="78" t="s">
        <v>59</v>
      </c>
      <c r="F34" s="77" t="s">
        <v>59</v>
      </c>
      <c r="G34" s="77" t="s">
        <v>59</v>
      </c>
      <c r="H34" s="77" t="s">
        <v>59</v>
      </c>
      <c r="I34" s="77" t="s">
        <v>59</v>
      </c>
      <c r="J34" s="77" t="s">
        <v>59</v>
      </c>
      <c r="K34" s="79" t="s">
        <v>59</v>
      </c>
      <c r="L34" s="77" t="s">
        <v>59</v>
      </c>
      <c r="M34" s="77" t="s">
        <v>59</v>
      </c>
      <c r="N34" s="80" t="s">
        <v>59</v>
      </c>
      <c r="O34" s="55"/>
      <c r="P34" s="76" t="s">
        <v>59</v>
      </c>
      <c r="Q34" s="69"/>
      <c r="R34" s="70"/>
      <c r="S34" s="81" t="e">
        <f t="shared" si="1"/>
        <v>#VALUE!</v>
      </c>
      <c r="T34" s="4"/>
      <c r="U34" s="59" t="e">
        <f t="shared" si="2"/>
        <v>#VALUE!</v>
      </c>
      <c r="V34" s="82" t="e">
        <f t="shared" si="3"/>
        <v>#VALUE!</v>
      </c>
      <c r="W34" s="83" t="e">
        <f t="shared" si="4"/>
        <v>#VALUE!</v>
      </c>
      <c r="X34" s="7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63"/>
      <c r="AK34" s="63"/>
      <c r="AL34" s="63"/>
      <c r="AM34" s="63"/>
      <c r="AN34" s="63"/>
      <c r="AO34" s="63"/>
      <c r="AP34" s="63"/>
      <c r="AQ34" s="63"/>
    </row>
    <row r="35" spans="1:43" ht="14.25" customHeight="1" x14ac:dyDescent="0.35">
      <c r="A35" s="16"/>
      <c r="B35" s="64" t="s">
        <v>59</v>
      </c>
      <c r="C35" s="65" t="s">
        <v>59</v>
      </c>
      <c r="D35" s="65" t="s">
        <v>59</v>
      </c>
      <c r="E35" s="66" t="s">
        <v>59</v>
      </c>
      <c r="F35" s="65" t="s">
        <v>59</v>
      </c>
      <c r="G35" s="65" t="s">
        <v>59</v>
      </c>
      <c r="H35" s="65" t="s">
        <v>59</v>
      </c>
      <c r="I35" s="65" t="s">
        <v>59</v>
      </c>
      <c r="J35" s="65" t="s">
        <v>59</v>
      </c>
      <c r="K35" s="67" t="s">
        <v>59</v>
      </c>
      <c r="L35" s="65" t="s">
        <v>59</v>
      </c>
      <c r="M35" s="65" t="s">
        <v>59</v>
      </c>
      <c r="N35" s="68" t="s">
        <v>59</v>
      </c>
      <c r="O35" s="55"/>
      <c r="P35" s="64" t="s">
        <v>59</v>
      </c>
      <c r="Q35" s="69"/>
      <c r="R35" s="70"/>
      <c r="S35" s="71" t="e">
        <f t="shared" si="1"/>
        <v>#VALUE!</v>
      </c>
      <c r="T35" s="4"/>
      <c r="U35" s="72" t="e">
        <f t="shared" si="2"/>
        <v>#VALUE!</v>
      </c>
      <c r="V35" s="73" t="e">
        <f t="shared" si="3"/>
        <v>#VALUE!</v>
      </c>
      <c r="W35" s="74" t="e">
        <f t="shared" si="4"/>
        <v>#VALUE!</v>
      </c>
      <c r="X35" s="7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63"/>
      <c r="AK35" s="63"/>
      <c r="AL35" s="63"/>
      <c r="AM35" s="63"/>
      <c r="AN35" s="63"/>
      <c r="AO35" s="63"/>
      <c r="AP35" s="63"/>
      <c r="AQ35" s="63"/>
    </row>
    <row r="36" spans="1:43" ht="14.25" customHeight="1" x14ac:dyDescent="0.35">
      <c r="A36" s="16"/>
      <c r="B36" s="76" t="s">
        <v>59</v>
      </c>
      <c r="C36" s="77" t="s">
        <v>59</v>
      </c>
      <c r="D36" s="77" t="s">
        <v>59</v>
      </c>
      <c r="E36" s="78" t="s">
        <v>59</v>
      </c>
      <c r="F36" s="77" t="s">
        <v>59</v>
      </c>
      <c r="G36" s="77" t="s">
        <v>59</v>
      </c>
      <c r="H36" s="77" t="s">
        <v>59</v>
      </c>
      <c r="I36" s="77" t="s">
        <v>59</v>
      </c>
      <c r="J36" s="77" t="s">
        <v>59</v>
      </c>
      <c r="K36" s="79" t="s">
        <v>59</v>
      </c>
      <c r="L36" s="77" t="s">
        <v>59</v>
      </c>
      <c r="M36" s="77" t="s">
        <v>59</v>
      </c>
      <c r="N36" s="80" t="s">
        <v>59</v>
      </c>
      <c r="O36" s="55"/>
      <c r="P36" s="76" t="s">
        <v>59</v>
      </c>
      <c r="Q36" s="69"/>
      <c r="R36" s="70"/>
      <c r="S36" s="81" t="e">
        <f t="shared" si="1"/>
        <v>#VALUE!</v>
      </c>
      <c r="T36" s="4"/>
      <c r="U36" s="59" t="e">
        <f t="shared" si="2"/>
        <v>#VALUE!</v>
      </c>
      <c r="V36" s="82" t="e">
        <f t="shared" si="3"/>
        <v>#VALUE!</v>
      </c>
      <c r="W36" s="83" t="e">
        <f t="shared" si="4"/>
        <v>#VALUE!</v>
      </c>
      <c r="X36" s="7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63"/>
      <c r="AK36" s="63"/>
      <c r="AL36" s="63"/>
      <c r="AM36" s="63"/>
      <c r="AN36" s="63"/>
      <c r="AO36" s="63"/>
      <c r="AP36" s="63"/>
      <c r="AQ36" s="63"/>
    </row>
    <row r="37" spans="1:43" ht="14.25" customHeight="1" x14ac:dyDescent="0.35">
      <c r="A37" s="16"/>
      <c r="B37" s="64" t="e">
        <f t="shared" ref="B37:N37" si="11">#REF!</f>
        <v>#REF!</v>
      </c>
      <c r="C37" s="65" t="e">
        <f t="shared" si="11"/>
        <v>#REF!</v>
      </c>
      <c r="D37" s="65" t="e">
        <f t="shared" si="11"/>
        <v>#REF!</v>
      </c>
      <c r="E37" s="66" t="e">
        <f t="shared" si="11"/>
        <v>#REF!</v>
      </c>
      <c r="F37" s="65" t="e">
        <f t="shared" si="11"/>
        <v>#REF!</v>
      </c>
      <c r="G37" s="65" t="e">
        <f t="shared" si="11"/>
        <v>#REF!</v>
      </c>
      <c r="H37" s="65" t="e">
        <f t="shared" si="11"/>
        <v>#REF!</v>
      </c>
      <c r="I37" s="65" t="e">
        <f t="shared" si="11"/>
        <v>#REF!</v>
      </c>
      <c r="J37" s="65" t="e">
        <f t="shared" si="11"/>
        <v>#REF!</v>
      </c>
      <c r="K37" s="67" t="e">
        <f t="shared" si="11"/>
        <v>#REF!</v>
      </c>
      <c r="L37" s="65" t="e">
        <f t="shared" si="11"/>
        <v>#REF!</v>
      </c>
      <c r="M37" s="65" t="e">
        <f t="shared" si="11"/>
        <v>#REF!</v>
      </c>
      <c r="N37" s="68" t="e">
        <f t="shared" si="11"/>
        <v>#REF!</v>
      </c>
      <c r="O37" s="55"/>
      <c r="P37" s="64" t="e">
        <f>#REF!</f>
        <v>#REF!</v>
      </c>
      <c r="Q37" s="69"/>
      <c r="R37" s="70"/>
      <c r="S37" s="71" t="e">
        <f t="shared" si="1"/>
        <v>#REF!</v>
      </c>
      <c r="T37" s="4"/>
      <c r="U37" s="72" t="e">
        <f t="shared" si="2"/>
        <v>#REF!</v>
      </c>
      <c r="V37" s="73" t="e">
        <f t="shared" si="3"/>
        <v>#REF!</v>
      </c>
      <c r="W37" s="74" t="e">
        <f t="shared" si="4"/>
        <v>#REF!</v>
      </c>
      <c r="X37" s="7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63"/>
      <c r="AK37" s="63"/>
      <c r="AL37" s="63"/>
      <c r="AM37" s="63"/>
      <c r="AN37" s="63"/>
      <c r="AO37" s="63"/>
      <c r="AP37" s="63"/>
      <c r="AQ37" s="63"/>
    </row>
    <row r="38" spans="1:43" ht="14.25" customHeight="1" x14ac:dyDescent="0.35">
      <c r="A38" s="16"/>
      <c r="B38" s="76" t="s">
        <v>59</v>
      </c>
      <c r="C38" s="77" t="s">
        <v>59</v>
      </c>
      <c r="D38" s="77" t="s">
        <v>59</v>
      </c>
      <c r="E38" s="78" t="s">
        <v>59</v>
      </c>
      <c r="F38" s="77" t="s">
        <v>59</v>
      </c>
      <c r="G38" s="77" t="s">
        <v>59</v>
      </c>
      <c r="H38" s="77" t="s">
        <v>59</v>
      </c>
      <c r="I38" s="77" t="s">
        <v>59</v>
      </c>
      <c r="J38" s="77" t="s">
        <v>59</v>
      </c>
      <c r="K38" s="79" t="s">
        <v>59</v>
      </c>
      <c r="L38" s="77" t="s">
        <v>59</v>
      </c>
      <c r="M38" s="77" t="s">
        <v>59</v>
      </c>
      <c r="N38" s="80" t="s">
        <v>59</v>
      </c>
      <c r="O38" s="55"/>
      <c r="P38" s="76" t="e">
        <v>#REF!</v>
      </c>
      <c r="Q38" s="69"/>
      <c r="R38" s="70"/>
      <c r="S38" s="81" t="e">
        <f t="shared" si="1"/>
        <v>#REF!</v>
      </c>
      <c r="T38" s="4"/>
      <c r="U38" s="59" t="e">
        <f t="shared" si="2"/>
        <v>#REF!</v>
      </c>
      <c r="V38" s="82" t="e">
        <f t="shared" si="3"/>
        <v>#REF!</v>
      </c>
      <c r="W38" s="83" t="e">
        <f t="shared" si="4"/>
        <v>#REF!</v>
      </c>
      <c r="X38" s="7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63"/>
      <c r="AK38" s="63"/>
      <c r="AL38" s="63"/>
      <c r="AM38" s="63"/>
      <c r="AN38" s="63"/>
      <c r="AO38" s="63"/>
      <c r="AP38" s="63"/>
      <c r="AQ38" s="63"/>
    </row>
    <row r="39" spans="1:43" ht="14.25" customHeight="1" x14ac:dyDescent="0.35">
      <c r="A39" s="16"/>
      <c r="B39" s="64" t="e">
        <f t="shared" ref="B39:N39" si="12">#REF!</f>
        <v>#REF!</v>
      </c>
      <c r="C39" s="65" t="e">
        <f t="shared" si="12"/>
        <v>#REF!</v>
      </c>
      <c r="D39" s="65" t="e">
        <f t="shared" si="12"/>
        <v>#REF!</v>
      </c>
      <c r="E39" s="66" t="e">
        <f t="shared" si="12"/>
        <v>#REF!</v>
      </c>
      <c r="F39" s="65" t="e">
        <f t="shared" si="12"/>
        <v>#REF!</v>
      </c>
      <c r="G39" s="65" t="e">
        <f t="shared" si="12"/>
        <v>#REF!</v>
      </c>
      <c r="H39" s="65" t="e">
        <f t="shared" si="12"/>
        <v>#REF!</v>
      </c>
      <c r="I39" s="65" t="e">
        <f t="shared" si="12"/>
        <v>#REF!</v>
      </c>
      <c r="J39" s="65" t="e">
        <f t="shared" si="12"/>
        <v>#REF!</v>
      </c>
      <c r="K39" s="67" t="e">
        <f t="shared" si="12"/>
        <v>#REF!</v>
      </c>
      <c r="L39" s="65" t="e">
        <f t="shared" si="12"/>
        <v>#REF!</v>
      </c>
      <c r="M39" s="65" t="e">
        <f t="shared" si="12"/>
        <v>#REF!</v>
      </c>
      <c r="N39" s="68" t="e">
        <f t="shared" si="12"/>
        <v>#REF!</v>
      </c>
      <c r="O39" s="55"/>
      <c r="P39" s="64" t="e">
        <f t="shared" ref="P39:P40" si="13">#REF!</f>
        <v>#REF!</v>
      </c>
      <c r="Q39" s="69"/>
      <c r="R39" s="70"/>
      <c r="S39" s="71" t="e">
        <f t="shared" si="1"/>
        <v>#REF!</v>
      </c>
      <c r="T39" s="4"/>
      <c r="U39" s="72" t="e">
        <f t="shared" si="2"/>
        <v>#REF!</v>
      </c>
      <c r="V39" s="73" t="e">
        <f t="shared" si="3"/>
        <v>#REF!</v>
      </c>
      <c r="W39" s="74" t="e">
        <f t="shared" si="4"/>
        <v>#REF!</v>
      </c>
      <c r="X39" s="7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63"/>
      <c r="AK39" s="63"/>
      <c r="AL39" s="63"/>
      <c r="AM39" s="63"/>
      <c r="AN39" s="63"/>
      <c r="AO39" s="63"/>
      <c r="AP39" s="63"/>
      <c r="AQ39" s="63"/>
    </row>
    <row r="40" spans="1:43" ht="14.25" customHeight="1" x14ac:dyDescent="0.35">
      <c r="A40" s="16"/>
      <c r="B40" s="76" t="e">
        <f t="shared" ref="B40:N40" si="14">#REF!</f>
        <v>#REF!</v>
      </c>
      <c r="C40" s="77" t="e">
        <f t="shared" si="14"/>
        <v>#REF!</v>
      </c>
      <c r="D40" s="77" t="e">
        <f t="shared" si="14"/>
        <v>#REF!</v>
      </c>
      <c r="E40" s="78" t="e">
        <f t="shared" si="14"/>
        <v>#REF!</v>
      </c>
      <c r="F40" s="77" t="e">
        <f t="shared" si="14"/>
        <v>#REF!</v>
      </c>
      <c r="G40" s="77" t="e">
        <f t="shared" si="14"/>
        <v>#REF!</v>
      </c>
      <c r="H40" s="77" t="e">
        <f t="shared" si="14"/>
        <v>#REF!</v>
      </c>
      <c r="I40" s="77" t="e">
        <f t="shared" si="14"/>
        <v>#REF!</v>
      </c>
      <c r="J40" s="77" t="e">
        <f t="shared" si="14"/>
        <v>#REF!</v>
      </c>
      <c r="K40" s="79" t="e">
        <f t="shared" si="14"/>
        <v>#REF!</v>
      </c>
      <c r="L40" s="77" t="e">
        <f t="shared" si="14"/>
        <v>#REF!</v>
      </c>
      <c r="M40" s="77" t="e">
        <f t="shared" si="14"/>
        <v>#REF!</v>
      </c>
      <c r="N40" s="80" t="e">
        <f t="shared" si="14"/>
        <v>#REF!</v>
      </c>
      <c r="O40" s="55"/>
      <c r="P40" s="76" t="e">
        <f t="shared" si="13"/>
        <v>#REF!</v>
      </c>
      <c r="Q40" s="69"/>
      <c r="R40" s="70"/>
      <c r="S40" s="81" t="e">
        <f t="shared" si="1"/>
        <v>#REF!</v>
      </c>
      <c r="T40" s="4"/>
      <c r="U40" s="59" t="e">
        <f t="shared" si="2"/>
        <v>#REF!</v>
      </c>
      <c r="V40" s="82" t="e">
        <f t="shared" si="3"/>
        <v>#REF!</v>
      </c>
      <c r="W40" s="83" t="e">
        <f t="shared" si="4"/>
        <v>#REF!</v>
      </c>
      <c r="X40" s="7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63"/>
      <c r="AK40" s="63"/>
      <c r="AL40" s="63"/>
      <c r="AM40" s="63"/>
      <c r="AN40" s="63"/>
      <c r="AO40" s="63"/>
      <c r="AP40" s="63"/>
      <c r="AQ40" s="63"/>
    </row>
    <row r="41" spans="1:43" ht="14.25" customHeight="1" x14ac:dyDescent="0.35">
      <c r="A41" s="16"/>
      <c r="B41" s="64" t="s">
        <v>59</v>
      </c>
      <c r="C41" s="65" t="s">
        <v>59</v>
      </c>
      <c r="D41" s="65" t="s">
        <v>59</v>
      </c>
      <c r="E41" s="66" t="s">
        <v>59</v>
      </c>
      <c r="F41" s="65" t="s">
        <v>59</v>
      </c>
      <c r="G41" s="65" t="s">
        <v>59</v>
      </c>
      <c r="H41" s="65" t="s">
        <v>59</v>
      </c>
      <c r="I41" s="65" t="s">
        <v>59</v>
      </c>
      <c r="J41" s="65" t="s">
        <v>59</v>
      </c>
      <c r="K41" s="67" t="s">
        <v>59</v>
      </c>
      <c r="L41" s="65" t="s">
        <v>59</v>
      </c>
      <c r="M41" s="65" t="s">
        <v>59</v>
      </c>
      <c r="N41" s="68" t="s">
        <v>59</v>
      </c>
      <c r="O41" s="55"/>
      <c r="P41" s="64" t="s">
        <v>59</v>
      </c>
      <c r="Q41" s="69"/>
      <c r="R41" s="70"/>
      <c r="S41" s="71" t="e">
        <f t="shared" si="1"/>
        <v>#VALUE!</v>
      </c>
      <c r="T41" s="4"/>
      <c r="U41" s="72" t="e">
        <f t="shared" si="2"/>
        <v>#VALUE!</v>
      </c>
      <c r="V41" s="73" t="e">
        <f t="shared" si="3"/>
        <v>#VALUE!</v>
      </c>
      <c r="W41" s="74" t="e">
        <f t="shared" si="4"/>
        <v>#VALUE!</v>
      </c>
      <c r="X41" s="7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63"/>
      <c r="AK41" s="63"/>
      <c r="AL41" s="63"/>
      <c r="AM41" s="63"/>
      <c r="AN41" s="63"/>
      <c r="AO41" s="63"/>
      <c r="AP41" s="63"/>
      <c r="AQ41" s="63"/>
    </row>
    <row r="42" spans="1:43" ht="14.25" customHeight="1" x14ac:dyDescent="0.35">
      <c r="A42" s="16"/>
      <c r="B42" s="76" t="s">
        <v>59</v>
      </c>
      <c r="C42" s="77" t="s">
        <v>59</v>
      </c>
      <c r="D42" s="77" t="s">
        <v>59</v>
      </c>
      <c r="E42" s="78" t="s">
        <v>59</v>
      </c>
      <c r="F42" s="77" t="s">
        <v>59</v>
      </c>
      <c r="G42" s="77" t="s">
        <v>59</v>
      </c>
      <c r="H42" s="77" t="s">
        <v>59</v>
      </c>
      <c r="I42" s="77" t="s">
        <v>59</v>
      </c>
      <c r="J42" s="77" t="s">
        <v>59</v>
      </c>
      <c r="K42" s="79" t="s">
        <v>59</v>
      </c>
      <c r="L42" s="77" t="s">
        <v>59</v>
      </c>
      <c r="M42" s="77" t="s">
        <v>59</v>
      </c>
      <c r="N42" s="80" t="s">
        <v>59</v>
      </c>
      <c r="O42" s="55"/>
      <c r="P42" s="76" t="s">
        <v>59</v>
      </c>
      <c r="Q42" s="69"/>
      <c r="R42" s="70"/>
      <c r="S42" s="81" t="e">
        <f t="shared" si="1"/>
        <v>#VALUE!</v>
      </c>
      <c r="T42" s="4"/>
      <c r="U42" s="59" t="e">
        <f t="shared" si="2"/>
        <v>#VALUE!</v>
      </c>
      <c r="V42" s="82" t="e">
        <f t="shared" si="3"/>
        <v>#VALUE!</v>
      </c>
      <c r="W42" s="83" t="e">
        <f t="shared" si="4"/>
        <v>#VALUE!</v>
      </c>
      <c r="X42" s="7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63"/>
      <c r="AK42" s="63"/>
      <c r="AL42" s="63"/>
      <c r="AM42" s="63"/>
      <c r="AN42" s="63"/>
      <c r="AO42" s="63"/>
      <c r="AP42" s="63"/>
      <c r="AQ42" s="63"/>
    </row>
    <row r="43" spans="1:43" ht="14.25" customHeight="1" x14ac:dyDescent="0.35">
      <c r="A43" s="16"/>
      <c r="B43" s="64" t="e">
        <f t="shared" ref="B43:N43" si="15">#REF!</f>
        <v>#REF!</v>
      </c>
      <c r="C43" s="65" t="e">
        <f t="shared" si="15"/>
        <v>#REF!</v>
      </c>
      <c r="D43" s="65" t="e">
        <f t="shared" si="15"/>
        <v>#REF!</v>
      </c>
      <c r="E43" s="66" t="e">
        <f t="shared" si="15"/>
        <v>#REF!</v>
      </c>
      <c r="F43" s="65" t="e">
        <f t="shared" si="15"/>
        <v>#REF!</v>
      </c>
      <c r="G43" s="65" t="e">
        <f t="shared" si="15"/>
        <v>#REF!</v>
      </c>
      <c r="H43" s="65" t="e">
        <f t="shared" si="15"/>
        <v>#REF!</v>
      </c>
      <c r="I43" s="65" t="e">
        <f t="shared" si="15"/>
        <v>#REF!</v>
      </c>
      <c r="J43" s="65" t="e">
        <f t="shared" si="15"/>
        <v>#REF!</v>
      </c>
      <c r="K43" s="67" t="e">
        <f t="shared" si="15"/>
        <v>#REF!</v>
      </c>
      <c r="L43" s="65" t="e">
        <f t="shared" si="15"/>
        <v>#REF!</v>
      </c>
      <c r="M43" s="65" t="e">
        <f t="shared" si="15"/>
        <v>#REF!</v>
      </c>
      <c r="N43" s="68" t="e">
        <f t="shared" si="15"/>
        <v>#REF!</v>
      </c>
      <c r="O43" s="55"/>
      <c r="P43" s="64" t="e">
        <f>#REF!</f>
        <v>#REF!</v>
      </c>
      <c r="Q43" s="69"/>
      <c r="R43" s="70"/>
      <c r="S43" s="71" t="e">
        <f t="shared" si="1"/>
        <v>#REF!</v>
      </c>
      <c r="T43" s="4"/>
      <c r="U43" s="72" t="e">
        <f t="shared" si="2"/>
        <v>#REF!</v>
      </c>
      <c r="V43" s="73" t="e">
        <f t="shared" si="3"/>
        <v>#REF!</v>
      </c>
      <c r="W43" s="74" t="e">
        <f t="shared" si="4"/>
        <v>#REF!</v>
      </c>
      <c r="X43" s="7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63"/>
      <c r="AK43" s="63"/>
      <c r="AL43" s="63"/>
      <c r="AM43" s="63"/>
      <c r="AN43" s="63"/>
      <c r="AO43" s="63"/>
      <c r="AP43" s="63"/>
      <c r="AQ43" s="63"/>
    </row>
    <row r="44" spans="1:43" ht="14.25" customHeight="1" x14ac:dyDescent="0.35">
      <c r="A44" s="16"/>
      <c r="B44" s="76" t="s">
        <v>59</v>
      </c>
      <c r="C44" s="77" t="s">
        <v>59</v>
      </c>
      <c r="D44" s="77" t="s">
        <v>59</v>
      </c>
      <c r="E44" s="78" t="s">
        <v>59</v>
      </c>
      <c r="F44" s="77" t="s">
        <v>59</v>
      </c>
      <c r="G44" s="77" t="s">
        <v>59</v>
      </c>
      <c r="H44" s="77" t="s">
        <v>59</v>
      </c>
      <c r="I44" s="77" t="s">
        <v>59</v>
      </c>
      <c r="J44" s="77" t="s">
        <v>59</v>
      </c>
      <c r="K44" s="79" t="s">
        <v>59</v>
      </c>
      <c r="L44" s="77" t="s">
        <v>59</v>
      </c>
      <c r="M44" s="77" t="s">
        <v>59</v>
      </c>
      <c r="N44" s="80" t="s">
        <v>59</v>
      </c>
      <c r="O44" s="55"/>
      <c r="P44" s="76" t="s">
        <v>59</v>
      </c>
      <c r="Q44" s="69"/>
      <c r="R44" s="70"/>
      <c r="S44" s="81" t="e">
        <f t="shared" si="1"/>
        <v>#VALUE!</v>
      </c>
      <c r="T44" s="4"/>
      <c r="U44" s="59" t="e">
        <f t="shared" si="2"/>
        <v>#VALUE!</v>
      </c>
      <c r="V44" s="82" t="e">
        <f t="shared" si="3"/>
        <v>#VALUE!</v>
      </c>
      <c r="W44" s="83" t="e">
        <f t="shared" si="4"/>
        <v>#VALUE!</v>
      </c>
      <c r="X44" s="7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63"/>
      <c r="AK44" s="63"/>
      <c r="AL44" s="63"/>
      <c r="AM44" s="63"/>
      <c r="AN44" s="63"/>
      <c r="AO44" s="63"/>
      <c r="AP44" s="63"/>
      <c r="AQ44" s="63"/>
    </row>
    <row r="45" spans="1:43" ht="14.25" customHeight="1" x14ac:dyDescent="0.35">
      <c r="A45" s="16"/>
      <c r="B45" s="64" t="s">
        <v>59</v>
      </c>
      <c r="C45" s="65" t="s">
        <v>59</v>
      </c>
      <c r="D45" s="65" t="s">
        <v>59</v>
      </c>
      <c r="E45" s="66" t="s">
        <v>59</v>
      </c>
      <c r="F45" s="65" t="s">
        <v>59</v>
      </c>
      <c r="G45" s="65" t="s">
        <v>59</v>
      </c>
      <c r="H45" s="65" t="s">
        <v>59</v>
      </c>
      <c r="I45" s="65" t="s">
        <v>59</v>
      </c>
      <c r="J45" s="65" t="s">
        <v>59</v>
      </c>
      <c r="K45" s="67" t="s">
        <v>59</v>
      </c>
      <c r="L45" s="65" t="s">
        <v>59</v>
      </c>
      <c r="M45" s="65" t="s">
        <v>59</v>
      </c>
      <c r="N45" s="68" t="s">
        <v>59</v>
      </c>
      <c r="O45" s="55"/>
      <c r="P45" s="64" t="s">
        <v>59</v>
      </c>
      <c r="Q45" s="69"/>
      <c r="R45" s="70"/>
      <c r="S45" s="71" t="e">
        <f t="shared" si="1"/>
        <v>#VALUE!</v>
      </c>
      <c r="T45" s="4"/>
      <c r="U45" s="72" t="e">
        <f t="shared" si="2"/>
        <v>#VALUE!</v>
      </c>
      <c r="V45" s="73" t="e">
        <f t="shared" si="3"/>
        <v>#VALUE!</v>
      </c>
      <c r="W45" s="74" t="e">
        <f t="shared" si="4"/>
        <v>#VALUE!</v>
      </c>
      <c r="X45" s="7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63"/>
      <c r="AK45" s="63"/>
      <c r="AL45" s="63"/>
      <c r="AM45" s="63"/>
      <c r="AN45" s="63"/>
      <c r="AO45" s="63"/>
      <c r="AP45" s="63"/>
      <c r="AQ45" s="63"/>
    </row>
    <row r="46" spans="1:43" ht="14.25" customHeight="1" x14ac:dyDescent="0.35">
      <c r="A46" s="16"/>
      <c r="B46" s="76" t="s">
        <v>59</v>
      </c>
      <c r="C46" s="77" t="s">
        <v>59</v>
      </c>
      <c r="D46" s="77" t="s">
        <v>59</v>
      </c>
      <c r="E46" s="78" t="s">
        <v>59</v>
      </c>
      <c r="F46" s="77" t="s">
        <v>59</v>
      </c>
      <c r="G46" s="77" t="s">
        <v>59</v>
      </c>
      <c r="H46" s="77" t="s">
        <v>59</v>
      </c>
      <c r="I46" s="77" t="s">
        <v>59</v>
      </c>
      <c r="J46" s="77" t="s">
        <v>59</v>
      </c>
      <c r="K46" s="79" t="s">
        <v>59</v>
      </c>
      <c r="L46" s="77" t="s">
        <v>59</v>
      </c>
      <c r="M46" s="77" t="s">
        <v>59</v>
      </c>
      <c r="N46" s="80" t="s">
        <v>59</v>
      </c>
      <c r="O46" s="55"/>
      <c r="P46" s="76" t="s">
        <v>59</v>
      </c>
      <c r="Q46" s="69"/>
      <c r="R46" s="70"/>
      <c r="S46" s="81" t="e">
        <f t="shared" si="1"/>
        <v>#VALUE!</v>
      </c>
      <c r="T46" s="4"/>
      <c r="U46" s="59" t="e">
        <f t="shared" si="2"/>
        <v>#VALUE!</v>
      </c>
      <c r="V46" s="82" t="e">
        <f t="shared" si="3"/>
        <v>#VALUE!</v>
      </c>
      <c r="W46" s="83" t="e">
        <f t="shared" si="4"/>
        <v>#VALUE!</v>
      </c>
      <c r="X46" s="7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63"/>
      <c r="AK46" s="63"/>
      <c r="AL46" s="63"/>
      <c r="AM46" s="63"/>
      <c r="AN46" s="63"/>
      <c r="AO46" s="63"/>
      <c r="AP46" s="63"/>
      <c r="AQ46" s="63"/>
    </row>
    <row r="47" spans="1:43" ht="14.25" customHeight="1" x14ac:dyDescent="0.35">
      <c r="A47" s="16"/>
      <c r="B47" s="64" t="s">
        <v>59</v>
      </c>
      <c r="C47" s="65" t="s">
        <v>59</v>
      </c>
      <c r="D47" s="65" t="s">
        <v>59</v>
      </c>
      <c r="E47" s="66" t="s">
        <v>59</v>
      </c>
      <c r="F47" s="65" t="s">
        <v>59</v>
      </c>
      <c r="G47" s="65" t="s">
        <v>59</v>
      </c>
      <c r="H47" s="65" t="s">
        <v>59</v>
      </c>
      <c r="I47" s="65" t="s">
        <v>59</v>
      </c>
      <c r="J47" s="65" t="s">
        <v>59</v>
      </c>
      <c r="K47" s="67" t="s">
        <v>59</v>
      </c>
      <c r="L47" s="65" t="s">
        <v>59</v>
      </c>
      <c r="M47" s="65" t="s">
        <v>59</v>
      </c>
      <c r="N47" s="68" t="s">
        <v>59</v>
      </c>
      <c r="O47" s="55"/>
      <c r="P47" s="64" t="s">
        <v>59</v>
      </c>
      <c r="Q47" s="69"/>
      <c r="R47" s="70"/>
      <c r="S47" s="71" t="e">
        <f t="shared" si="1"/>
        <v>#VALUE!</v>
      </c>
      <c r="T47" s="4"/>
      <c r="U47" s="72" t="e">
        <f t="shared" si="2"/>
        <v>#VALUE!</v>
      </c>
      <c r="V47" s="73" t="e">
        <f t="shared" si="3"/>
        <v>#VALUE!</v>
      </c>
      <c r="W47" s="74" t="e">
        <f t="shared" si="4"/>
        <v>#VALUE!</v>
      </c>
      <c r="X47" s="7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63"/>
      <c r="AK47" s="63"/>
      <c r="AL47" s="63"/>
      <c r="AM47" s="63"/>
      <c r="AN47" s="63"/>
      <c r="AO47" s="63"/>
      <c r="AP47" s="63"/>
      <c r="AQ47" s="63"/>
    </row>
    <row r="48" spans="1:43" ht="14.25" customHeight="1" x14ac:dyDescent="0.35">
      <c r="A48" s="16"/>
      <c r="B48" s="76" t="s">
        <v>59</v>
      </c>
      <c r="C48" s="77" t="s">
        <v>59</v>
      </c>
      <c r="D48" s="77" t="s">
        <v>59</v>
      </c>
      <c r="E48" s="78" t="s">
        <v>59</v>
      </c>
      <c r="F48" s="77" t="s">
        <v>59</v>
      </c>
      <c r="G48" s="77" t="s">
        <v>59</v>
      </c>
      <c r="H48" s="77" t="s">
        <v>59</v>
      </c>
      <c r="I48" s="77" t="s">
        <v>59</v>
      </c>
      <c r="J48" s="77" t="s">
        <v>59</v>
      </c>
      <c r="K48" s="79" t="s">
        <v>59</v>
      </c>
      <c r="L48" s="77" t="s">
        <v>59</v>
      </c>
      <c r="M48" s="77" t="s">
        <v>59</v>
      </c>
      <c r="N48" s="80" t="s">
        <v>59</v>
      </c>
      <c r="O48" s="55"/>
      <c r="P48" s="76" t="s">
        <v>59</v>
      </c>
      <c r="Q48" s="69"/>
      <c r="R48" s="70"/>
      <c r="S48" s="81" t="e">
        <f t="shared" si="1"/>
        <v>#VALUE!</v>
      </c>
      <c r="T48" s="4"/>
      <c r="U48" s="59" t="e">
        <f t="shared" si="2"/>
        <v>#VALUE!</v>
      </c>
      <c r="V48" s="82" t="e">
        <f t="shared" si="3"/>
        <v>#VALUE!</v>
      </c>
      <c r="W48" s="83" t="e">
        <f t="shared" si="4"/>
        <v>#VALUE!</v>
      </c>
      <c r="X48" s="7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63"/>
      <c r="AK48" s="63"/>
      <c r="AL48" s="63"/>
      <c r="AM48" s="63"/>
      <c r="AN48" s="63"/>
      <c r="AO48" s="63"/>
      <c r="AP48" s="63"/>
      <c r="AQ48" s="63"/>
    </row>
    <row r="49" spans="1:43" ht="14.25" customHeight="1" x14ac:dyDescent="0.35">
      <c r="A49" s="16"/>
      <c r="B49" s="64" t="s">
        <v>59</v>
      </c>
      <c r="C49" s="65" t="s">
        <v>59</v>
      </c>
      <c r="D49" s="65" t="s">
        <v>59</v>
      </c>
      <c r="E49" s="66" t="s">
        <v>59</v>
      </c>
      <c r="F49" s="65" t="s">
        <v>59</v>
      </c>
      <c r="G49" s="65" t="s">
        <v>59</v>
      </c>
      <c r="H49" s="65" t="s">
        <v>59</v>
      </c>
      <c r="I49" s="65" t="s">
        <v>59</v>
      </c>
      <c r="J49" s="65" t="s">
        <v>59</v>
      </c>
      <c r="K49" s="67" t="s">
        <v>59</v>
      </c>
      <c r="L49" s="65" t="s">
        <v>59</v>
      </c>
      <c r="M49" s="65" t="s">
        <v>59</v>
      </c>
      <c r="N49" s="68" t="s">
        <v>59</v>
      </c>
      <c r="O49" s="55"/>
      <c r="P49" s="64" t="s">
        <v>59</v>
      </c>
      <c r="Q49" s="69"/>
      <c r="R49" s="70"/>
      <c r="S49" s="71" t="e">
        <f t="shared" si="1"/>
        <v>#VALUE!</v>
      </c>
      <c r="T49" s="4"/>
      <c r="U49" s="72" t="e">
        <f t="shared" si="2"/>
        <v>#VALUE!</v>
      </c>
      <c r="V49" s="73" t="e">
        <f t="shared" si="3"/>
        <v>#VALUE!</v>
      </c>
      <c r="W49" s="74" t="e">
        <f t="shared" si="4"/>
        <v>#VALUE!</v>
      </c>
      <c r="X49" s="7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63"/>
      <c r="AK49" s="63"/>
      <c r="AL49" s="63"/>
      <c r="AM49" s="63"/>
      <c r="AN49" s="63"/>
      <c r="AO49" s="63"/>
      <c r="AP49" s="63"/>
      <c r="AQ49" s="63"/>
    </row>
    <row r="50" spans="1:43" ht="14.25" customHeight="1" x14ac:dyDescent="0.35">
      <c r="A50" s="16"/>
      <c r="B50" s="76" t="s">
        <v>59</v>
      </c>
      <c r="C50" s="77" t="s">
        <v>59</v>
      </c>
      <c r="D50" s="77" t="s">
        <v>59</v>
      </c>
      <c r="E50" s="78" t="s">
        <v>59</v>
      </c>
      <c r="F50" s="77" t="s">
        <v>59</v>
      </c>
      <c r="G50" s="77" t="s">
        <v>59</v>
      </c>
      <c r="H50" s="77" t="s">
        <v>59</v>
      </c>
      <c r="I50" s="77" t="s">
        <v>59</v>
      </c>
      <c r="J50" s="77" t="s">
        <v>59</v>
      </c>
      <c r="K50" s="79" t="s">
        <v>59</v>
      </c>
      <c r="L50" s="77" t="s">
        <v>59</v>
      </c>
      <c r="M50" s="77" t="s">
        <v>59</v>
      </c>
      <c r="N50" s="80" t="s">
        <v>59</v>
      </c>
      <c r="O50" s="55"/>
      <c r="P50" s="76" t="s">
        <v>59</v>
      </c>
      <c r="Q50" s="69"/>
      <c r="R50" s="70"/>
      <c r="S50" s="81" t="e">
        <f t="shared" si="1"/>
        <v>#VALUE!</v>
      </c>
      <c r="T50" s="4"/>
      <c r="U50" s="59" t="e">
        <f t="shared" si="2"/>
        <v>#VALUE!</v>
      </c>
      <c r="V50" s="82" t="e">
        <f t="shared" si="3"/>
        <v>#VALUE!</v>
      </c>
      <c r="W50" s="83" t="e">
        <f t="shared" si="4"/>
        <v>#VALUE!</v>
      </c>
      <c r="X50" s="7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63"/>
      <c r="AK50" s="63"/>
      <c r="AL50" s="63"/>
      <c r="AM50" s="63"/>
      <c r="AN50" s="63"/>
      <c r="AO50" s="63"/>
      <c r="AP50" s="63"/>
      <c r="AQ50" s="63"/>
    </row>
    <row r="51" spans="1:43" ht="14.25" customHeight="1" x14ac:dyDescent="0.35">
      <c r="A51" s="16"/>
      <c r="B51" s="84" t="e">
        <f t="shared" ref="B51:N51" si="16">#REF!</f>
        <v>#REF!</v>
      </c>
      <c r="C51" s="65" t="e">
        <f t="shared" si="16"/>
        <v>#REF!</v>
      </c>
      <c r="D51" s="65" t="e">
        <f t="shared" si="16"/>
        <v>#REF!</v>
      </c>
      <c r="E51" s="66" t="e">
        <f t="shared" si="16"/>
        <v>#REF!</v>
      </c>
      <c r="F51" s="65" t="e">
        <f t="shared" si="16"/>
        <v>#REF!</v>
      </c>
      <c r="G51" s="65" t="e">
        <f t="shared" si="16"/>
        <v>#REF!</v>
      </c>
      <c r="H51" s="65" t="e">
        <f t="shared" si="16"/>
        <v>#REF!</v>
      </c>
      <c r="I51" s="65" t="e">
        <f t="shared" si="16"/>
        <v>#REF!</v>
      </c>
      <c r="J51" s="65" t="e">
        <f t="shared" si="16"/>
        <v>#REF!</v>
      </c>
      <c r="K51" s="67" t="e">
        <f t="shared" si="16"/>
        <v>#REF!</v>
      </c>
      <c r="L51" s="65" t="e">
        <f t="shared" si="16"/>
        <v>#REF!</v>
      </c>
      <c r="M51" s="65" t="e">
        <f t="shared" si="16"/>
        <v>#REF!</v>
      </c>
      <c r="N51" s="68" t="e">
        <f t="shared" si="16"/>
        <v>#REF!</v>
      </c>
      <c r="O51" s="55"/>
      <c r="P51" s="64" t="e">
        <f t="shared" ref="P51:P52" si="17">#REF!</f>
        <v>#REF!</v>
      </c>
      <c r="Q51" s="69"/>
      <c r="R51" s="70"/>
      <c r="S51" s="71" t="e">
        <f t="shared" si="1"/>
        <v>#REF!</v>
      </c>
      <c r="T51" s="4"/>
      <c r="U51" s="72" t="e">
        <f t="shared" si="2"/>
        <v>#REF!</v>
      </c>
      <c r="V51" s="73" t="e">
        <f t="shared" si="3"/>
        <v>#REF!</v>
      </c>
      <c r="W51" s="74" t="e">
        <f t="shared" si="4"/>
        <v>#REF!</v>
      </c>
      <c r="X51" s="8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63"/>
      <c r="AK51" s="63"/>
      <c r="AL51" s="63"/>
      <c r="AM51" s="63"/>
      <c r="AN51" s="63"/>
      <c r="AO51" s="63"/>
      <c r="AP51" s="63"/>
      <c r="AQ51" s="63"/>
    </row>
    <row r="52" spans="1:43" ht="14.25" customHeight="1" x14ac:dyDescent="0.35">
      <c r="A52" s="16"/>
      <c r="B52" s="86" t="e">
        <f t="shared" ref="B52:N52" si="18">#REF!</f>
        <v>#REF!</v>
      </c>
      <c r="C52" s="77" t="e">
        <f t="shared" si="18"/>
        <v>#REF!</v>
      </c>
      <c r="D52" s="77" t="e">
        <f t="shared" si="18"/>
        <v>#REF!</v>
      </c>
      <c r="E52" s="78" t="e">
        <f t="shared" si="18"/>
        <v>#REF!</v>
      </c>
      <c r="F52" s="77" t="e">
        <f t="shared" si="18"/>
        <v>#REF!</v>
      </c>
      <c r="G52" s="77" t="e">
        <f t="shared" si="18"/>
        <v>#REF!</v>
      </c>
      <c r="H52" s="77" t="e">
        <f t="shared" si="18"/>
        <v>#REF!</v>
      </c>
      <c r="I52" s="77" t="e">
        <f t="shared" si="18"/>
        <v>#REF!</v>
      </c>
      <c r="J52" s="77" t="e">
        <f t="shared" si="18"/>
        <v>#REF!</v>
      </c>
      <c r="K52" s="79" t="e">
        <f t="shared" si="18"/>
        <v>#REF!</v>
      </c>
      <c r="L52" s="77" t="e">
        <f t="shared" si="18"/>
        <v>#REF!</v>
      </c>
      <c r="M52" s="77" t="e">
        <f t="shared" si="18"/>
        <v>#REF!</v>
      </c>
      <c r="N52" s="80" t="e">
        <f t="shared" si="18"/>
        <v>#REF!</v>
      </c>
      <c r="O52" s="55"/>
      <c r="P52" s="76" t="e">
        <f t="shared" si="17"/>
        <v>#REF!</v>
      </c>
      <c r="Q52" s="69"/>
      <c r="R52" s="70"/>
      <c r="S52" s="81" t="e">
        <f t="shared" si="1"/>
        <v>#REF!</v>
      </c>
      <c r="T52" s="4"/>
      <c r="U52" s="59" t="e">
        <f t="shared" si="2"/>
        <v>#REF!</v>
      </c>
      <c r="V52" s="82" t="e">
        <f t="shared" si="3"/>
        <v>#REF!</v>
      </c>
      <c r="W52" s="83" t="e">
        <f t="shared" si="4"/>
        <v>#REF!</v>
      </c>
      <c r="X52" s="87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63"/>
      <c r="AK52" s="63"/>
      <c r="AL52" s="63"/>
      <c r="AM52" s="63"/>
      <c r="AN52" s="63"/>
      <c r="AO52" s="63"/>
      <c r="AP52" s="63"/>
      <c r="AQ52" s="63"/>
    </row>
    <row r="53" spans="1:43" ht="14.25" customHeight="1" x14ac:dyDescent="0.35">
      <c r="A53" s="16"/>
      <c r="B53" s="84"/>
      <c r="C53" s="65" t="s">
        <v>59</v>
      </c>
      <c r="D53" s="65" t="s">
        <v>59</v>
      </c>
      <c r="E53" s="66" t="s">
        <v>59</v>
      </c>
      <c r="F53" s="65" t="s">
        <v>59</v>
      </c>
      <c r="G53" s="65" t="s">
        <v>59</v>
      </c>
      <c r="H53" s="65" t="s">
        <v>59</v>
      </c>
      <c r="I53" s="65" t="s">
        <v>59</v>
      </c>
      <c r="J53" s="65" t="s">
        <v>59</v>
      </c>
      <c r="K53" s="67" t="s">
        <v>59</v>
      </c>
      <c r="L53" s="65" t="s">
        <v>59</v>
      </c>
      <c r="M53" s="65" t="s">
        <v>59</v>
      </c>
      <c r="N53" s="68" t="s">
        <v>59</v>
      </c>
      <c r="O53" s="55"/>
      <c r="P53" s="64" t="s">
        <v>59</v>
      </c>
      <c r="Q53" s="69"/>
      <c r="R53" s="70"/>
      <c r="S53" s="71" t="e">
        <f t="shared" si="1"/>
        <v>#VALUE!</v>
      </c>
      <c r="T53" s="4"/>
      <c r="U53" s="72" t="e">
        <f t="shared" si="2"/>
        <v>#VALUE!</v>
      </c>
      <c r="V53" s="73" t="e">
        <f t="shared" si="3"/>
        <v>#VALUE!</v>
      </c>
      <c r="W53" s="74" t="e">
        <f t="shared" si="4"/>
        <v>#VALUE!</v>
      </c>
      <c r="X53" s="8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63"/>
      <c r="AK53" s="63"/>
      <c r="AL53" s="63"/>
      <c r="AM53" s="63"/>
      <c r="AN53" s="63"/>
      <c r="AO53" s="63"/>
      <c r="AP53" s="63"/>
      <c r="AQ53" s="63"/>
    </row>
    <row r="54" spans="1:43" ht="14.25" customHeight="1" x14ac:dyDescent="0.35">
      <c r="A54" s="16"/>
      <c r="B54" s="86"/>
      <c r="C54" s="77" t="s">
        <v>59</v>
      </c>
      <c r="D54" s="77" t="s">
        <v>59</v>
      </c>
      <c r="E54" s="78" t="s">
        <v>59</v>
      </c>
      <c r="F54" s="77" t="s">
        <v>59</v>
      </c>
      <c r="G54" s="77" t="s">
        <v>59</v>
      </c>
      <c r="H54" s="77" t="s">
        <v>59</v>
      </c>
      <c r="I54" s="77" t="s">
        <v>59</v>
      </c>
      <c r="J54" s="77" t="s">
        <v>59</v>
      </c>
      <c r="K54" s="79" t="s">
        <v>59</v>
      </c>
      <c r="L54" s="77" t="s">
        <v>59</v>
      </c>
      <c r="M54" s="77" t="s">
        <v>59</v>
      </c>
      <c r="N54" s="80" t="s">
        <v>59</v>
      </c>
      <c r="O54" s="55"/>
      <c r="P54" s="76" t="s">
        <v>59</v>
      </c>
      <c r="Q54" s="69"/>
      <c r="R54" s="70"/>
      <c r="S54" s="81" t="e">
        <f t="shared" si="1"/>
        <v>#VALUE!</v>
      </c>
      <c r="T54" s="4"/>
      <c r="U54" s="59" t="e">
        <f t="shared" si="2"/>
        <v>#VALUE!</v>
      </c>
      <c r="V54" s="82" t="e">
        <f t="shared" si="3"/>
        <v>#VALUE!</v>
      </c>
      <c r="W54" s="83" t="e">
        <f t="shared" si="4"/>
        <v>#VALUE!</v>
      </c>
      <c r="X54" s="87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63"/>
      <c r="AK54" s="63"/>
      <c r="AL54" s="63"/>
      <c r="AM54" s="63"/>
      <c r="AN54" s="63"/>
      <c r="AO54" s="63"/>
      <c r="AP54" s="63"/>
      <c r="AQ54" s="63"/>
    </row>
    <row r="55" spans="1:43" ht="14.25" customHeight="1" x14ac:dyDescent="0.35">
      <c r="A55" s="16"/>
      <c r="B55" s="84"/>
      <c r="C55" s="65" t="s">
        <v>59</v>
      </c>
      <c r="D55" s="65" t="s">
        <v>59</v>
      </c>
      <c r="E55" s="66" t="s">
        <v>59</v>
      </c>
      <c r="F55" s="65" t="s">
        <v>59</v>
      </c>
      <c r="G55" s="65" t="s">
        <v>59</v>
      </c>
      <c r="H55" s="65" t="s">
        <v>59</v>
      </c>
      <c r="I55" s="65" t="s">
        <v>59</v>
      </c>
      <c r="J55" s="65" t="s">
        <v>59</v>
      </c>
      <c r="K55" s="67" t="s">
        <v>59</v>
      </c>
      <c r="L55" s="65" t="s">
        <v>59</v>
      </c>
      <c r="M55" s="65" t="s">
        <v>59</v>
      </c>
      <c r="N55" s="68" t="s">
        <v>59</v>
      </c>
      <c r="O55" s="55"/>
      <c r="P55" s="64" t="s">
        <v>59</v>
      </c>
      <c r="Q55" s="69"/>
      <c r="R55" s="70"/>
      <c r="S55" s="71" t="e">
        <f t="shared" si="1"/>
        <v>#VALUE!</v>
      </c>
      <c r="T55" s="4"/>
      <c r="U55" s="72" t="e">
        <f t="shared" si="2"/>
        <v>#VALUE!</v>
      </c>
      <c r="V55" s="73" t="e">
        <f t="shared" si="3"/>
        <v>#VALUE!</v>
      </c>
      <c r="W55" s="74" t="e">
        <f t="shared" si="4"/>
        <v>#VALUE!</v>
      </c>
      <c r="X55" s="8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63"/>
      <c r="AK55" s="63"/>
      <c r="AL55" s="63"/>
      <c r="AM55" s="63"/>
      <c r="AN55" s="63"/>
      <c r="AO55" s="63"/>
      <c r="AP55" s="63"/>
      <c r="AQ55" s="63"/>
    </row>
    <row r="56" spans="1:43" ht="14.25" customHeight="1" x14ac:dyDescent="0.35">
      <c r="A56" s="16"/>
      <c r="B56" s="86"/>
      <c r="C56" s="77" t="s">
        <v>59</v>
      </c>
      <c r="D56" s="77" t="s">
        <v>59</v>
      </c>
      <c r="E56" s="78" t="s">
        <v>59</v>
      </c>
      <c r="F56" s="77" t="s">
        <v>59</v>
      </c>
      <c r="G56" s="77" t="s">
        <v>59</v>
      </c>
      <c r="H56" s="77" t="s">
        <v>59</v>
      </c>
      <c r="I56" s="77" t="s">
        <v>59</v>
      </c>
      <c r="J56" s="77" t="s">
        <v>59</v>
      </c>
      <c r="K56" s="79" t="s">
        <v>59</v>
      </c>
      <c r="L56" s="77" t="s">
        <v>59</v>
      </c>
      <c r="M56" s="77" t="s">
        <v>59</v>
      </c>
      <c r="N56" s="80" t="s">
        <v>59</v>
      </c>
      <c r="O56" s="55"/>
      <c r="P56" s="76" t="s">
        <v>59</v>
      </c>
      <c r="Q56" s="69"/>
      <c r="R56" s="70"/>
      <c r="S56" s="81" t="e">
        <f t="shared" si="1"/>
        <v>#VALUE!</v>
      </c>
      <c r="T56" s="4"/>
      <c r="U56" s="59" t="e">
        <f t="shared" si="2"/>
        <v>#VALUE!</v>
      </c>
      <c r="V56" s="82" t="e">
        <f t="shared" si="3"/>
        <v>#VALUE!</v>
      </c>
      <c r="W56" s="83" t="e">
        <f t="shared" si="4"/>
        <v>#VALUE!</v>
      </c>
      <c r="X56" s="87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63"/>
      <c r="AK56" s="63"/>
      <c r="AL56" s="63"/>
      <c r="AM56" s="63"/>
      <c r="AN56" s="63"/>
      <c r="AO56" s="63"/>
      <c r="AP56" s="63"/>
      <c r="AQ56" s="63"/>
    </row>
    <row r="57" spans="1:43" ht="14.25" customHeight="1" x14ac:dyDescent="0.35">
      <c r="A57" s="16"/>
      <c r="B57" s="84"/>
      <c r="C57" s="65" t="s">
        <v>59</v>
      </c>
      <c r="D57" s="65" t="s">
        <v>59</v>
      </c>
      <c r="E57" s="66" t="s">
        <v>59</v>
      </c>
      <c r="F57" s="65" t="s">
        <v>59</v>
      </c>
      <c r="G57" s="65" t="s">
        <v>59</v>
      </c>
      <c r="H57" s="65" t="s">
        <v>59</v>
      </c>
      <c r="I57" s="65" t="s">
        <v>59</v>
      </c>
      <c r="J57" s="65" t="s">
        <v>59</v>
      </c>
      <c r="K57" s="67" t="s">
        <v>59</v>
      </c>
      <c r="L57" s="65" t="s">
        <v>59</v>
      </c>
      <c r="M57" s="65" t="s">
        <v>59</v>
      </c>
      <c r="N57" s="68" t="s">
        <v>59</v>
      </c>
      <c r="O57" s="55"/>
      <c r="P57" s="64" t="s">
        <v>59</v>
      </c>
      <c r="Q57" s="69"/>
      <c r="R57" s="70"/>
      <c r="S57" s="71" t="e">
        <f t="shared" si="1"/>
        <v>#VALUE!</v>
      </c>
      <c r="T57" s="4"/>
      <c r="U57" s="72" t="e">
        <f t="shared" si="2"/>
        <v>#VALUE!</v>
      </c>
      <c r="V57" s="73" t="e">
        <f t="shared" si="3"/>
        <v>#VALUE!</v>
      </c>
      <c r="W57" s="74" t="e">
        <f t="shared" si="4"/>
        <v>#VALUE!</v>
      </c>
      <c r="X57" s="8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63"/>
      <c r="AK57" s="63"/>
      <c r="AL57" s="63"/>
      <c r="AM57" s="63"/>
      <c r="AN57" s="63"/>
      <c r="AO57" s="63"/>
      <c r="AP57" s="63"/>
      <c r="AQ57" s="63"/>
    </row>
    <row r="58" spans="1:43" ht="14.25" customHeight="1" x14ac:dyDescent="0.35">
      <c r="A58" s="16"/>
      <c r="B58" s="86"/>
      <c r="C58" s="77" t="s">
        <v>59</v>
      </c>
      <c r="D58" s="77" t="s">
        <v>59</v>
      </c>
      <c r="E58" s="78" t="s">
        <v>59</v>
      </c>
      <c r="F58" s="77" t="s">
        <v>59</v>
      </c>
      <c r="G58" s="77" t="s">
        <v>59</v>
      </c>
      <c r="H58" s="77" t="s">
        <v>59</v>
      </c>
      <c r="I58" s="77" t="s">
        <v>59</v>
      </c>
      <c r="J58" s="77" t="s">
        <v>59</v>
      </c>
      <c r="K58" s="79" t="s">
        <v>59</v>
      </c>
      <c r="L58" s="77" t="s">
        <v>59</v>
      </c>
      <c r="M58" s="77" t="s">
        <v>59</v>
      </c>
      <c r="N58" s="80" t="s">
        <v>59</v>
      </c>
      <c r="O58" s="55"/>
      <c r="P58" s="76" t="s">
        <v>59</v>
      </c>
      <c r="Q58" s="69"/>
      <c r="R58" s="70"/>
      <c r="S58" s="81" t="e">
        <f t="shared" si="1"/>
        <v>#VALUE!</v>
      </c>
      <c r="T58" s="4"/>
      <c r="U58" s="59" t="e">
        <f t="shared" si="2"/>
        <v>#VALUE!</v>
      </c>
      <c r="V58" s="82" t="e">
        <f t="shared" si="3"/>
        <v>#VALUE!</v>
      </c>
      <c r="W58" s="83" t="e">
        <f t="shared" si="4"/>
        <v>#VALUE!</v>
      </c>
      <c r="X58" s="87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63"/>
      <c r="AK58" s="63"/>
      <c r="AL58" s="63"/>
      <c r="AM58" s="63"/>
      <c r="AN58" s="63"/>
      <c r="AO58" s="63"/>
      <c r="AP58" s="63"/>
      <c r="AQ58" s="63"/>
    </row>
    <row r="59" spans="1:43" ht="14.25" customHeight="1" x14ac:dyDescent="0.35">
      <c r="A59" s="16"/>
      <c r="B59" s="84"/>
      <c r="C59" s="65" t="s">
        <v>59</v>
      </c>
      <c r="D59" s="65" t="s">
        <v>59</v>
      </c>
      <c r="E59" s="66" t="s">
        <v>59</v>
      </c>
      <c r="F59" s="65" t="s">
        <v>59</v>
      </c>
      <c r="G59" s="65" t="s">
        <v>59</v>
      </c>
      <c r="H59" s="65" t="s">
        <v>59</v>
      </c>
      <c r="I59" s="65" t="s">
        <v>59</v>
      </c>
      <c r="J59" s="65" t="s">
        <v>59</v>
      </c>
      <c r="K59" s="67" t="s">
        <v>59</v>
      </c>
      <c r="L59" s="65" t="s">
        <v>59</v>
      </c>
      <c r="M59" s="65" t="s">
        <v>59</v>
      </c>
      <c r="N59" s="68" t="s">
        <v>59</v>
      </c>
      <c r="O59" s="55"/>
      <c r="P59" s="64" t="s">
        <v>59</v>
      </c>
      <c r="Q59" s="69"/>
      <c r="R59" s="70"/>
      <c r="S59" s="71" t="e">
        <f t="shared" si="1"/>
        <v>#VALUE!</v>
      </c>
      <c r="T59" s="4"/>
      <c r="U59" s="72" t="e">
        <f t="shared" si="2"/>
        <v>#VALUE!</v>
      </c>
      <c r="V59" s="73" t="e">
        <f t="shared" si="3"/>
        <v>#VALUE!</v>
      </c>
      <c r="W59" s="74" t="e">
        <f t="shared" si="4"/>
        <v>#VALUE!</v>
      </c>
      <c r="X59" s="8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63"/>
      <c r="AK59" s="63"/>
      <c r="AL59" s="63"/>
      <c r="AM59" s="63"/>
      <c r="AN59" s="63"/>
      <c r="AO59" s="63"/>
      <c r="AP59" s="63"/>
      <c r="AQ59" s="63"/>
    </row>
    <row r="60" spans="1:43" ht="14.25" customHeight="1" x14ac:dyDescent="0.35">
      <c r="A60" s="16"/>
      <c r="B60" s="86"/>
      <c r="C60" s="77" t="s">
        <v>59</v>
      </c>
      <c r="D60" s="77" t="s">
        <v>59</v>
      </c>
      <c r="E60" s="78" t="s">
        <v>59</v>
      </c>
      <c r="F60" s="77" t="s">
        <v>59</v>
      </c>
      <c r="G60" s="77" t="s">
        <v>59</v>
      </c>
      <c r="H60" s="77" t="s">
        <v>59</v>
      </c>
      <c r="I60" s="77" t="s">
        <v>59</v>
      </c>
      <c r="J60" s="77" t="s">
        <v>59</v>
      </c>
      <c r="K60" s="79" t="s">
        <v>59</v>
      </c>
      <c r="L60" s="77" t="s">
        <v>59</v>
      </c>
      <c r="M60" s="77" t="s">
        <v>59</v>
      </c>
      <c r="N60" s="80" t="s">
        <v>59</v>
      </c>
      <c r="O60" s="55"/>
      <c r="P60" s="76" t="s">
        <v>59</v>
      </c>
      <c r="Q60" s="69"/>
      <c r="R60" s="70"/>
      <c r="S60" s="81" t="e">
        <f t="shared" si="1"/>
        <v>#VALUE!</v>
      </c>
      <c r="T60" s="4"/>
      <c r="U60" s="59" t="e">
        <f t="shared" si="2"/>
        <v>#VALUE!</v>
      </c>
      <c r="V60" s="82" t="e">
        <f t="shared" si="3"/>
        <v>#VALUE!</v>
      </c>
      <c r="W60" s="83" t="e">
        <f t="shared" si="4"/>
        <v>#VALUE!</v>
      </c>
      <c r="X60" s="87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63"/>
      <c r="AK60" s="63"/>
      <c r="AL60" s="63"/>
      <c r="AM60" s="63"/>
      <c r="AN60" s="63"/>
      <c r="AO60" s="63"/>
      <c r="AP60" s="63"/>
      <c r="AQ60" s="63"/>
    </row>
    <row r="61" spans="1:43" ht="14.25" customHeight="1" x14ac:dyDescent="0.35">
      <c r="A61" s="16"/>
      <c r="B61" s="84"/>
      <c r="C61" s="65" t="s">
        <v>59</v>
      </c>
      <c r="D61" s="65" t="s">
        <v>59</v>
      </c>
      <c r="E61" s="66" t="s">
        <v>59</v>
      </c>
      <c r="F61" s="65" t="s">
        <v>59</v>
      </c>
      <c r="G61" s="65" t="s">
        <v>59</v>
      </c>
      <c r="H61" s="65" t="s">
        <v>59</v>
      </c>
      <c r="I61" s="65" t="s">
        <v>59</v>
      </c>
      <c r="J61" s="65" t="s">
        <v>59</v>
      </c>
      <c r="K61" s="67" t="s">
        <v>59</v>
      </c>
      <c r="L61" s="65" t="s">
        <v>59</v>
      </c>
      <c r="M61" s="65" t="s">
        <v>59</v>
      </c>
      <c r="N61" s="68" t="s">
        <v>59</v>
      </c>
      <c r="O61" s="55"/>
      <c r="P61" s="64" t="s">
        <v>59</v>
      </c>
      <c r="Q61" s="69"/>
      <c r="R61" s="70"/>
      <c r="S61" s="71" t="e">
        <f t="shared" si="1"/>
        <v>#VALUE!</v>
      </c>
      <c r="T61" s="4"/>
      <c r="U61" s="72" t="e">
        <f t="shared" si="2"/>
        <v>#VALUE!</v>
      </c>
      <c r="V61" s="73" t="e">
        <f t="shared" si="3"/>
        <v>#VALUE!</v>
      </c>
      <c r="W61" s="74" t="e">
        <f t="shared" si="4"/>
        <v>#VALUE!</v>
      </c>
      <c r="X61" s="8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63"/>
      <c r="AK61" s="63"/>
      <c r="AL61" s="63"/>
      <c r="AM61" s="63"/>
      <c r="AN61" s="63"/>
      <c r="AO61" s="63"/>
      <c r="AP61" s="63"/>
      <c r="AQ61" s="63"/>
    </row>
    <row r="62" spans="1:43" ht="14.25" customHeight="1" x14ac:dyDescent="0.35">
      <c r="A62" s="16"/>
      <c r="B62" s="86"/>
      <c r="C62" s="77" t="s">
        <v>59</v>
      </c>
      <c r="D62" s="77" t="s">
        <v>59</v>
      </c>
      <c r="E62" s="78" t="s">
        <v>59</v>
      </c>
      <c r="F62" s="77" t="s">
        <v>59</v>
      </c>
      <c r="G62" s="77" t="s">
        <v>59</v>
      </c>
      <c r="H62" s="77" t="s">
        <v>59</v>
      </c>
      <c r="I62" s="77" t="s">
        <v>59</v>
      </c>
      <c r="J62" s="77" t="s">
        <v>59</v>
      </c>
      <c r="K62" s="79" t="s">
        <v>59</v>
      </c>
      <c r="L62" s="77" t="s">
        <v>59</v>
      </c>
      <c r="M62" s="77" t="s">
        <v>59</v>
      </c>
      <c r="N62" s="80" t="s">
        <v>59</v>
      </c>
      <c r="O62" s="55"/>
      <c r="P62" s="76" t="s">
        <v>59</v>
      </c>
      <c r="Q62" s="69"/>
      <c r="R62" s="70"/>
      <c r="S62" s="81" t="e">
        <f t="shared" si="1"/>
        <v>#VALUE!</v>
      </c>
      <c r="T62" s="4"/>
      <c r="U62" s="59" t="e">
        <f t="shared" si="2"/>
        <v>#VALUE!</v>
      </c>
      <c r="V62" s="82" t="e">
        <f t="shared" si="3"/>
        <v>#VALUE!</v>
      </c>
      <c r="W62" s="83" t="e">
        <f t="shared" si="4"/>
        <v>#VALUE!</v>
      </c>
      <c r="X62" s="87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63"/>
      <c r="AK62" s="63"/>
      <c r="AL62" s="63"/>
      <c r="AM62" s="63"/>
      <c r="AN62" s="63"/>
      <c r="AO62" s="63"/>
      <c r="AP62" s="63"/>
      <c r="AQ62" s="63"/>
    </row>
    <row r="63" spans="1:43" ht="14.25" customHeight="1" x14ac:dyDescent="0.35">
      <c r="A63" s="16"/>
      <c r="B63" s="84"/>
      <c r="C63" s="65" t="s">
        <v>59</v>
      </c>
      <c r="D63" s="65" t="s">
        <v>59</v>
      </c>
      <c r="E63" s="66" t="s">
        <v>59</v>
      </c>
      <c r="F63" s="65" t="s">
        <v>59</v>
      </c>
      <c r="G63" s="65" t="s">
        <v>59</v>
      </c>
      <c r="H63" s="65" t="s">
        <v>59</v>
      </c>
      <c r="I63" s="65" t="s">
        <v>59</v>
      </c>
      <c r="J63" s="65" t="s">
        <v>59</v>
      </c>
      <c r="K63" s="67" t="s">
        <v>59</v>
      </c>
      <c r="L63" s="65" t="s">
        <v>59</v>
      </c>
      <c r="M63" s="65" t="s">
        <v>59</v>
      </c>
      <c r="N63" s="68" t="s">
        <v>59</v>
      </c>
      <c r="O63" s="55"/>
      <c r="P63" s="64" t="s">
        <v>59</v>
      </c>
      <c r="Q63" s="69"/>
      <c r="R63" s="70"/>
      <c r="S63" s="71" t="e">
        <f t="shared" si="1"/>
        <v>#VALUE!</v>
      </c>
      <c r="T63" s="4"/>
      <c r="U63" s="72" t="e">
        <f t="shared" si="2"/>
        <v>#VALUE!</v>
      </c>
      <c r="V63" s="73" t="e">
        <f t="shared" si="3"/>
        <v>#VALUE!</v>
      </c>
      <c r="W63" s="74" t="e">
        <f t="shared" si="4"/>
        <v>#VALUE!</v>
      </c>
      <c r="X63" s="8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63"/>
      <c r="AK63" s="63"/>
      <c r="AL63" s="63"/>
      <c r="AM63" s="63"/>
      <c r="AN63" s="63"/>
      <c r="AO63" s="63"/>
      <c r="AP63" s="63"/>
      <c r="AQ63" s="63"/>
    </row>
    <row r="64" spans="1:43" ht="14.25" customHeight="1" x14ac:dyDescent="0.35">
      <c r="A64" s="16"/>
      <c r="B64" s="86"/>
      <c r="C64" s="77" t="s">
        <v>59</v>
      </c>
      <c r="D64" s="77" t="s">
        <v>59</v>
      </c>
      <c r="E64" s="78" t="s">
        <v>59</v>
      </c>
      <c r="F64" s="77" t="s">
        <v>59</v>
      </c>
      <c r="G64" s="77" t="s">
        <v>59</v>
      </c>
      <c r="H64" s="77" t="s">
        <v>59</v>
      </c>
      <c r="I64" s="77" t="s">
        <v>59</v>
      </c>
      <c r="J64" s="77" t="s">
        <v>59</v>
      </c>
      <c r="K64" s="79" t="s">
        <v>59</v>
      </c>
      <c r="L64" s="77" t="s">
        <v>59</v>
      </c>
      <c r="M64" s="77" t="s">
        <v>59</v>
      </c>
      <c r="N64" s="80" t="s">
        <v>59</v>
      </c>
      <c r="O64" s="55"/>
      <c r="P64" s="76" t="s">
        <v>59</v>
      </c>
      <c r="Q64" s="69"/>
      <c r="R64" s="70"/>
      <c r="S64" s="81" t="e">
        <f t="shared" si="1"/>
        <v>#VALUE!</v>
      </c>
      <c r="T64" s="4"/>
      <c r="U64" s="59" t="e">
        <f t="shared" si="2"/>
        <v>#VALUE!</v>
      </c>
      <c r="V64" s="82" t="e">
        <f t="shared" si="3"/>
        <v>#VALUE!</v>
      </c>
      <c r="W64" s="83" t="e">
        <f t="shared" si="4"/>
        <v>#VALUE!</v>
      </c>
      <c r="X64" s="87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63"/>
      <c r="AK64" s="63"/>
      <c r="AL64" s="63"/>
      <c r="AM64" s="63"/>
      <c r="AN64" s="63"/>
      <c r="AO64" s="63"/>
      <c r="AP64" s="63"/>
      <c r="AQ64" s="63"/>
    </row>
    <row r="65" spans="1:43" ht="14.25" customHeight="1" x14ac:dyDescent="0.35">
      <c r="A65" s="16"/>
      <c r="B65" s="84"/>
      <c r="C65" s="65" t="s">
        <v>59</v>
      </c>
      <c r="D65" s="65" t="s">
        <v>59</v>
      </c>
      <c r="E65" s="66" t="s">
        <v>59</v>
      </c>
      <c r="F65" s="65" t="s">
        <v>59</v>
      </c>
      <c r="G65" s="65" t="s">
        <v>59</v>
      </c>
      <c r="H65" s="65" t="s">
        <v>59</v>
      </c>
      <c r="I65" s="65" t="s">
        <v>59</v>
      </c>
      <c r="J65" s="65" t="s">
        <v>59</v>
      </c>
      <c r="K65" s="67" t="s">
        <v>59</v>
      </c>
      <c r="L65" s="65" t="s">
        <v>59</v>
      </c>
      <c r="M65" s="65" t="s">
        <v>59</v>
      </c>
      <c r="N65" s="68" t="s">
        <v>59</v>
      </c>
      <c r="O65" s="55"/>
      <c r="P65" s="64" t="s">
        <v>59</v>
      </c>
      <c r="Q65" s="69"/>
      <c r="R65" s="70"/>
      <c r="S65" s="71" t="e">
        <f t="shared" si="1"/>
        <v>#VALUE!</v>
      </c>
      <c r="T65" s="4"/>
      <c r="U65" s="72" t="e">
        <f t="shared" si="2"/>
        <v>#VALUE!</v>
      </c>
      <c r="V65" s="73" t="e">
        <f t="shared" si="3"/>
        <v>#VALUE!</v>
      </c>
      <c r="W65" s="74" t="e">
        <f t="shared" si="4"/>
        <v>#VALUE!</v>
      </c>
      <c r="X65" s="8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63"/>
      <c r="AK65" s="63"/>
      <c r="AL65" s="63"/>
      <c r="AM65" s="63"/>
      <c r="AN65" s="63"/>
      <c r="AO65" s="63"/>
      <c r="AP65" s="63"/>
      <c r="AQ65" s="63"/>
    </row>
    <row r="66" spans="1:43" ht="14.25" customHeight="1" x14ac:dyDescent="0.35">
      <c r="A66" s="16"/>
      <c r="B66" s="86"/>
      <c r="C66" s="77" t="s">
        <v>59</v>
      </c>
      <c r="D66" s="77" t="s">
        <v>59</v>
      </c>
      <c r="E66" s="78" t="s">
        <v>59</v>
      </c>
      <c r="F66" s="77" t="s">
        <v>59</v>
      </c>
      <c r="G66" s="77" t="s">
        <v>59</v>
      </c>
      <c r="H66" s="77" t="s">
        <v>59</v>
      </c>
      <c r="I66" s="77" t="s">
        <v>59</v>
      </c>
      <c r="J66" s="77" t="s">
        <v>59</v>
      </c>
      <c r="K66" s="79" t="s">
        <v>59</v>
      </c>
      <c r="L66" s="77" t="s">
        <v>59</v>
      </c>
      <c r="M66" s="77" t="s">
        <v>59</v>
      </c>
      <c r="N66" s="80" t="s">
        <v>59</v>
      </c>
      <c r="O66" s="55"/>
      <c r="P66" s="76" t="s">
        <v>59</v>
      </c>
      <c r="Q66" s="69"/>
      <c r="R66" s="70"/>
      <c r="S66" s="81" t="e">
        <f t="shared" si="1"/>
        <v>#VALUE!</v>
      </c>
      <c r="T66" s="4"/>
      <c r="U66" s="59" t="e">
        <f t="shared" si="2"/>
        <v>#VALUE!</v>
      </c>
      <c r="V66" s="82" t="e">
        <f t="shared" si="3"/>
        <v>#VALUE!</v>
      </c>
      <c r="W66" s="83" t="e">
        <f t="shared" si="4"/>
        <v>#VALUE!</v>
      </c>
      <c r="X66" s="87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63"/>
      <c r="AK66" s="63"/>
      <c r="AL66" s="63"/>
      <c r="AM66" s="63"/>
      <c r="AN66" s="63"/>
      <c r="AO66" s="63"/>
      <c r="AP66" s="63"/>
      <c r="AQ66" s="63"/>
    </row>
    <row r="67" spans="1:43" ht="14.25" customHeight="1" x14ac:dyDescent="0.35">
      <c r="A67" s="16"/>
      <c r="B67" s="84"/>
      <c r="C67" s="65" t="s">
        <v>59</v>
      </c>
      <c r="D67" s="65" t="s">
        <v>59</v>
      </c>
      <c r="E67" s="66" t="s">
        <v>59</v>
      </c>
      <c r="F67" s="65" t="s">
        <v>59</v>
      </c>
      <c r="G67" s="65" t="s">
        <v>59</v>
      </c>
      <c r="H67" s="65" t="s">
        <v>59</v>
      </c>
      <c r="I67" s="65" t="s">
        <v>59</v>
      </c>
      <c r="J67" s="65" t="s">
        <v>59</v>
      </c>
      <c r="K67" s="67" t="s">
        <v>59</v>
      </c>
      <c r="L67" s="65" t="s">
        <v>59</v>
      </c>
      <c r="M67" s="65" t="s">
        <v>59</v>
      </c>
      <c r="N67" s="68" t="s">
        <v>59</v>
      </c>
      <c r="O67" s="55"/>
      <c r="P67" s="64" t="s">
        <v>59</v>
      </c>
      <c r="Q67" s="69"/>
      <c r="R67" s="70"/>
      <c r="S67" s="71" t="e">
        <f t="shared" si="1"/>
        <v>#VALUE!</v>
      </c>
      <c r="T67" s="4"/>
      <c r="U67" s="72" t="e">
        <f t="shared" si="2"/>
        <v>#VALUE!</v>
      </c>
      <c r="V67" s="73" t="e">
        <f t="shared" si="3"/>
        <v>#VALUE!</v>
      </c>
      <c r="W67" s="74" t="e">
        <f t="shared" si="4"/>
        <v>#VALUE!</v>
      </c>
      <c r="X67" s="8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63"/>
      <c r="AK67" s="63"/>
      <c r="AL67" s="63"/>
      <c r="AM67" s="63"/>
      <c r="AN67" s="63"/>
      <c r="AO67" s="63"/>
      <c r="AP67" s="63"/>
      <c r="AQ67" s="63"/>
    </row>
    <row r="68" spans="1:43" ht="14.25" customHeight="1" x14ac:dyDescent="0.35">
      <c r="A68" s="16"/>
      <c r="B68" s="86"/>
      <c r="C68" s="77" t="s">
        <v>59</v>
      </c>
      <c r="D68" s="77" t="s">
        <v>59</v>
      </c>
      <c r="E68" s="78" t="s">
        <v>59</v>
      </c>
      <c r="F68" s="77" t="s">
        <v>59</v>
      </c>
      <c r="G68" s="77" t="s">
        <v>59</v>
      </c>
      <c r="H68" s="77" t="s">
        <v>59</v>
      </c>
      <c r="I68" s="77" t="s">
        <v>59</v>
      </c>
      <c r="J68" s="77" t="s">
        <v>59</v>
      </c>
      <c r="K68" s="79" t="s">
        <v>59</v>
      </c>
      <c r="L68" s="77" t="s">
        <v>59</v>
      </c>
      <c r="M68" s="77" t="s">
        <v>59</v>
      </c>
      <c r="N68" s="80" t="s">
        <v>59</v>
      </c>
      <c r="O68" s="55"/>
      <c r="P68" s="76" t="s">
        <v>59</v>
      </c>
      <c r="Q68" s="69"/>
      <c r="R68" s="70"/>
      <c r="S68" s="81" t="e">
        <f t="shared" si="1"/>
        <v>#VALUE!</v>
      </c>
      <c r="T68" s="4"/>
      <c r="U68" s="59" t="e">
        <f t="shared" si="2"/>
        <v>#VALUE!</v>
      </c>
      <c r="V68" s="82" t="e">
        <f t="shared" si="3"/>
        <v>#VALUE!</v>
      </c>
      <c r="W68" s="83" t="e">
        <f t="shared" si="4"/>
        <v>#VALUE!</v>
      </c>
      <c r="X68" s="87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63"/>
      <c r="AK68" s="63"/>
      <c r="AL68" s="63"/>
      <c r="AM68" s="63"/>
      <c r="AN68" s="63"/>
      <c r="AO68" s="63"/>
      <c r="AP68" s="63"/>
      <c r="AQ68" s="63"/>
    </row>
    <row r="69" spans="1:43" ht="14.25" customHeight="1" x14ac:dyDescent="0.35">
      <c r="A69" s="16"/>
      <c r="B69" s="84"/>
      <c r="C69" s="65" t="s">
        <v>59</v>
      </c>
      <c r="D69" s="65" t="s">
        <v>59</v>
      </c>
      <c r="E69" s="66" t="s">
        <v>59</v>
      </c>
      <c r="F69" s="65" t="s">
        <v>59</v>
      </c>
      <c r="G69" s="65" t="s">
        <v>59</v>
      </c>
      <c r="H69" s="65" t="s">
        <v>59</v>
      </c>
      <c r="I69" s="65" t="s">
        <v>59</v>
      </c>
      <c r="J69" s="65" t="s">
        <v>59</v>
      </c>
      <c r="K69" s="67" t="s">
        <v>59</v>
      </c>
      <c r="L69" s="65" t="s">
        <v>59</v>
      </c>
      <c r="M69" s="65" t="s">
        <v>59</v>
      </c>
      <c r="N69" s="68" t="s">
        <v>59</v>
      </c>
      <c r="O69" s="55"/>
      <c r="P69" s="64" t="s">
        <v>59</v>
      </c>
      <c r="Q69" s="69"/>
      <c r="R69" s="70"/>
      <c r="S69" s="71" t="e">
        <f t="shared" si="1"/>
        <v>#VALUE!</v>
      </c>
      <c r="T69" s="4"/>
      <c r="U69" s="72" t="e">
        <f t="shared" si="2"/>
        <v>#VALUE!</v>
      </c>
      <c r="V69" s="73" t="e">
        <f t="shared" si="3"/>
        <v>#VALUE!</v>
      </c>
      <c r="W69" s="74" t="e">
        <f t="shared" si="4"/>
        <v>#VALUE!</v>
      </c>
      <c r="X69" s="8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63"/>
      <c r="AK69" s="63"/>
      <c r="AL69" s="63"/>
      <c r="AM69" s="63"/>
      <c r="AN69" s="63"/>
      <c r="AO69" s="63"/>
      <c r="AP69" s="63"/>
      <c r="AQ69" s="63"/>
    </row>
    <row r="70" spans="1:43" ht="14.25" customHeight="1" x14ac:dyDescent="0.35">
      <c r="A70" s="16"/>
      <c r="B70" s="86"/>
      <c r="C70" s="77" t="s">
        <v>59</v>
      </c>
      <c r="D70" s="77" t="s">
        <v>59</v>
      </c>
      <c r="E70" s="78" t="s">
        <v>59</v>
      </c>
      <c r="F70" s="77" t="s">
        <v>59</v>
      </c>
      <c r="G70" s="77" t="s">
        <v>59</v>
      </c>
      <c r="H70" s="77" t="s">
        <v>59</v>
      </c>
      <c r="I70" s="77" t="s">
        <v>59</v>
      </c>
      <c r="J70" s="77" t="s">
        <v>59</v>
      </c>
      <c r="K70" s="79" t="s">
        <v>59</v>
      </c>
      <c r="L70" s="77" t="s">
        <v>59</v>
      </c>
      <c r="M70" s="77" t="s">
        <v>59</v>
      </c>
      <c r="N70" s="80" t="s">
        <v>59</v>
      </c>
      <c r="O70" s="55"/>
      <c r="P70" s="76" t="s">
        <v>59</v>
      </c>
      <c r="Q70" s="69"/>
      <c r="R70" s="70"/>
      <c r="S70" s="81" t="e">
        <f t="shared" si="1"/>
        <v>#VALUE!</v>
      </c>
      <c r="T70" s="4"/>
      <c r="U70" s="59" t="e">
        <f t="shared" si="2"/>
        <v>#VALUE!</v>
      </c>
      <c r="V70" s="82" t="e">
        <f t="shared" si="3"/>
        <v>#VALUE!</v>
      </c>
      <c r="W70" s="83" t="e">
        <f t="shared" si="4"/>
        <v>#VALUE!</v>
      </c>
      <c r="X70" s="87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63"/>
      <c r="AK70" s="63"/>
      <c r="AL70" s="63"/>
      <c r="AM70" s="63"/>
      <c r="AN70" s="63"/>
      <c r="AO70" s="63"/>
      <c r="AP70" s="63"/>
      <c r="AQ70" s="63"/>
    </row>
    <row r="71" spans="1:43" ht="14.25" customHeight="1" x14ac:dyDescent="0.35">
      <c r="A71" s="16"/>
      <c r="B71" s="84"/>
      <c r="C71" s="65" t="s">
        <v>59</v>
      </c>
      <c r="D71" s="65" t="s">
        <v>59</v>
      </c>
      <c r="E71" s="66" t="s">
        <v>59</v>
      </c>
      <c r="F71" s="65" t="s">
        <v>59</v>
      </c>
      <c r="G71" s="65" t="s">
        <v>59</v>
      </c>
      <c r="H71" s="65" t="s">
        <v>59</v>
      </c>
      <c r="I71" s="65" t="s">
        <v>59</v>
      </c>
      <c r="J71" s="65" t="s">
        <v>59</v>
      </c>
      <c r="K71" s="67" t="s">
        <v>59</v>
      </c>
      <c r="L71" s="65" t="s">
        <v>59</v>
      </c>
      <c r="M71" s="65" t="s">
        <v>59</v>
      </c>
      <c r="N71" s="68" t="s">
        <v>59</v>
      </c>
      <c r="O71" s="55"/>
      <c r="P71" s="64" t="s">
        <v>59</v>
      </c>
      <c r="Q71" s="69"/>
      <c r="R71" s="70"/>
      <c r="S71" s="71" t="e">
        <f t="shared" si="1"/>
        <v>#VALUE!</v>
      </c>
      <c r="T71" s="4"/>
      <c r="U71" s="72" t="e">
        <f t="shared" si="2"/>
        <v>#VALUE!</v>
      </c>
      <c r="V71" s="73" t="e">
        <f t="shared" si="3"/>
        <v>#VALUE!</v>
      </c>
      <c r="W71" s="74" t="e">
        <f t="shared" si="4"/>
        <v>#VALUE!</v>
      </c>
      <c r="X71" s="8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63"/>
      <c r="AK71" s="63"/>
      <c r="AL71" s="63"/>
      <c r="AM71" s="63"/>
      <c r="AN71" s="63"/>
      <c r="AO71" s="63"/>
      <c r="AP71" s="63"/>
      <c r="AQ71" s="63"/>
    </row>
    <row r="72" spans="1:43" ht="14.25" customHeight="1" x14ac:dyDescent="0.35">
      <c r="A72" s="16"/>
      <c r="B72" s="86"/>
      <c r="C72" s="77" t="s">
        <v>59</v>
      </c>
      <c r="D72" s="77" t="s">
        <v>59</v>
      </c>
      <c r="E72" s="78" t="s">
        <v>59</v>
      </c>
      <c r="F72" s="77" t="s">
        <v>59</v>
      </c>
      <c r="G72" s="77" t="s">
        <v>59</v>
      </c>
      <c r="H72" s="77" t="s">
        <v>59</v>
      </c>
      <c r="I72" s="77" t="s">
        <v>59</v>
      </c>
      <c r="J72" s="77" t="s">
        <v>59</v>
      </c>
      <c r="K72" s="79" t="s">
        <v>59</v>
      </c>
      <c r="L72" s="77" t="s">
        <v>59</v>
      </c>
      <c r="M72" s="77" t="s">
        <v>59</v>
      </c>
      <c r="N72" s="80" t="s">
        <v>59</v>
      </c>
      <c r="O72" s="55"/>
      <c r="P72" s="76" t="s">
        <v>59</v>
      </c>
      <c r="Q72" s="69"/>
      <c r="R72" s="70"/>
      <c r="S72" s="81" t="e">
        <f t="shared" si="1"/>
        <v>#VALUE!</v>
      </c>
      <c r="T72" s="4"/>
      <c r="U72" s="59" t="e">
        <f t="shared" si="2"/>
        <v>#VALUE!</v>
      </c>
      <c r="V72" s="82" t="e">
        <f t="shared" si="3"/>
        <v>#VALUE!</v>
      </c>
      <c r="W72" s="83" t="e">
        <f t="shared" si="4"/>
        <v>#VALUE!</v>
      </c>
      <c r="X72" s="87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63"/>
      <c r="AK72" s="63"/>
      <c r="AL72" s="63"/>
      <c r="AM72" s="63"/>
      <c r="AN72" s="63"/>
      <c r="AO72" s="63"/>
      <c r="AP72" s="63"/>
      <c r="AQ72" s="63"/>
    </row>
    <row r="73" spans="1:43" ht="14.25" customHeight="1" x14ac:dyDescent="0.35">
      <c r="A73" s="16"/>
      <c r="B73" s="84"/>
      <c r="C73" s="65" t="s">
        <v>59</v>
      </c>
      <c r="D73" s="65" t="s">
        <v>59</v>
      </c>
      <c r="E73" s="66" t="s">
        <v>59</v>
      </c>
      <c r="F73" s="65" t="s">
        <v>59</v>
      </c>
      <c r="G73" s="65" t="s">
        <v>59</v>
      </c>
      <c r="H73" s="65" t="s">
        <v>59</v>
      </c>
      <c r="I73" s="65" t="s">
        <v>59</v>
      </c>
      <c r="J73" s="65" t="s">
        <v>59</v>
      </c>
      <c r="K73" s="67" t="s">
        <v>59</v>
      </c>
      <c r="L73" s="65" t="s">
        <v>59</v>
      </c>
      <c r="M73" s="65" t="s">
        <v>59</v>
      </c>
      <c r="N73" s="68" t="s">
        <v>59</v>
      </c>
      <c r="O73" s="55"/>
      <c r="P73" s="64" t="s">
        <v>59</v>
      </c>
      <c r="Q73" s="69"/>
      <c r="R73" s="70"/>
      <c r="S73" s="71" t="e">
        <f t="shared" si="1"/>
        <v>#VALUE!</v>
      </c>
      <c r="T73" s="4"/>
      <c r="U73" s="72" t="e">
        <f t="shared" si="2"/>
        <v>#VALUE!</v>
      </c>
      <c r="V73" s="73" t="e">
        <f t="shared" si="3"/>
        <v>#VALUE!</v>
      </c>
      <c r="W73" s="74" t="e">
        <f t="shared" si="4"/>
        <v>#VALUE!</v>
      </c>
      <c r="X73" s="8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63"/>
      <c r="AK73" s="63"/>
      <c r="AL73" s="63"/>
      <c r="AM73" s="63"/>
      <c r="AN73" s="63"/>
      <c r="AO73" s="63"/>
      <c r="AP73" s="63"/>
      <c r="AQ73" s="63"/>
    </row>
    <row r="74" spans="1:43" ht="14.25" customHeight="1" x14ac:dyDescent="0.35">
      <c r="A74" s="16"/>
      <c r="B74" s="86"/>
      <c r="C74" s="77" t="s">
        <v>59</v>
      </c>
      <c r="D74" s="77" t="s">
        <v>59</v>
      </c>
      <c r="E74" s="78" t="s">
        <v>59</v>
      </c>
      <c r="F74" s="77" t="s">
        <v>59</v>
      </c>
      <c r="G74" s="77" t="s">
        <v>59</v>
      </c>
      <c r="H74" s="77" t="s">
        <v>59</v>
      </c>
      <c r="I74" s="77" t="s">
        <v>59</v>
      </c>
      <c r="J74" s="77" t="s">
        <v>59</v>
      </c>
      <c r="K74" s="79" t="s">
        <v>59</v>
      </c>
      <c r="L74" s="77" t="s">
        <v>59</v>
      </c>
      <c r="M74" s="77" t="s">
        <v>59</v>
      </c>
      <c r="N74" s="80" t="s">
        <v>59</v>
      </c>
      <c r="O74" s="55"/>
      <c r="P74" s="76" t="s">
        <v>59</v>
      </c>
      <c r="Q74" s="69"/>
      <c r="R74" s="70"/>
      <c r="S74" s="81" t="e">
        <f t="shared" si="1"/>
        <v>#VALUE!</v>
      </c>
      <c r="T74" s="4"/>
      <c r="U74" s="59" t="e">
        <f t="shared" si="2"/>
        <v>#VALUE!</v>
      </c>
      <c r="V74" s="82" t="e">
        <f t="shared" si="3"/>
        <v>#VALUE!</v>
      </c>
      <c r="W74" s="83" t="e">
        <f t="shared" si="4"/>
        <v>#VALUE!</v>
      </c>
      <c r="X74" s="87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63"/>
      <c r="AK74" s="63"/>
      <c r="AL74" s="63"/>
      <c r="AM74" s="63"/>
      <c r="AN74" s="63"/>
      <c r="AO74" s="63"/>
      <c r="AP74" s="63"/>
      <c r="AQ74" s="63"/>
    </row>
    <row r="75" spans="1:43" ht="14.25" customHeight="1" x14ac:dyDescent="0.35">
      <c r="A75" s="16"/>
      <c r="B75" s="84"/>
      <c r="C75" s="65" t="s">
        <v>59</v>
      </c>
      <c r="D75" s="65" t="s">
        <v>59</v>
      </c>
      <c r="E75" s="66" t="s">
        <v>59</v>
      </c>
      <c r="F75" s="65" t="s">
        <v>59</v>
      </c>
      <c r="G75" s="65" t="s">
        <v>59</v>
      </c>
      <c r="H75" s="65" t="s">
        <v>59</v>
      </c>
      <c r="I75" s="65" t="s">
        <v>59</v>
      </c>
      <c r="J75" s="65" t="s">
        <v>59</v>
      </c>
      <c r="K75" s="67" t="s">
        <v>59</v>
      </c>
      <c r="L75" s="65" t="s">
        <v>59</v>
      </c>
      <c r="M75" s="65" t="s">
        <v>59</v>
      </c>
      <c r="N75" s="68" t="s">
        <v>59</v>
      </c>
      <c r="O75" s="55"/>
      <c r="P75" s="64" t="s">
        <v>59</v>
      </c>
      <c r="Q75" s="69"/>
      <c r="R75" s="70"/>
      <c r="S75" s="71" t="e">
        <f t="shared" si="1"/>
        <v>#VALUE!</v>
      </c>
      <c r="T75" s="4"/>
      <c r="U75" s="72" t="e">
        <f t="shared" si="2"/>
        <v>#VALUE!</v>
      </c>
      <c r="V75" s="73" t="e">
        <f t="shared" si="3"/>
        <v>#VALUE!</v>
      </c>
      <c r="W75" s="74" t="e">
        <f t="shared" si="4"/>
        <v>#VALUE!</v>
      </c>
      <c r="X75" s="8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63"/>
      <c r="AK75" s="63"/>
      <c r="AL75" s="63"/>
      <c r="AM75" s="63"/>
      <c r="AN75" s="63"/>
      <c r="AO75" s="63"/>
      <c r="AP75" s="63"/>
      <c r="AQ75" s="63"/>
    </row>
    <row r="76" spans="1:43" ht="14.25" customHeight="1" x14ac:dyDescent="0.35">
      <c r="A76" s="16"/>
      <c r="B76" s="86"/>
      <c r="C76" s="77" t="s">
        <v>59</v>
      </c>
      <c r="D76" s="77" t="s">
        <v>59</v>
      </c>
      <c r="E76" s="78" t="s">
        <v>59</v>
      </c>
      <c r="F76" s="77" t="s">
        <v>59</v>
      </c>
      <c r="G76" s="77" t="s">
        <v>59</v>
      </c>
      <c r="H76" s="77" t="s">
        <v>59</v>
      </c>
      <c r="I76" s="77" t="s">
        <v>59</v>
      </c>
      <c r="J76" s="77" t="s">
        <v>59</v>
      </c>
      <c r="K76" s="79" t="s">
        <v>59</v>
      </c>
      <c r="L76" s="77" t="s">
        <v>59</v>
      </c>
      <c r="M76" s="77" t="s">
        <v>59</v>
      </c>
      <c r="N76" s="80" t="s">
        <v>59</v>
      </c>
      <c r="O76" s="55"/>
      <c r="P76" s="76" t="s">
        <v>59</v>
      </c>
      <c r="Q76" s="69"/>
      <c r="R76" s="70"/>
      <c r="S76" s="81" t="e">
        <f t="shared" si="1"/>
        <v>#VALUE!</v>
      </c>
      <c r="T76" s="4"/>
      <c r="U76" s="59" t="e">
        <f t="shared" si="2"/>
        <v>#VALUE!</v>
      </c>
      <c r="V76" s="82" t="e">
        <f t="shared" si="3"/>
        <v>#VALUE!</v>
      </c>
      <c r="W76" s="83" t="e">
        <f t="shared" si="4"/>
        <v>#VALUE!</v>
      </c>
      <c r="X76" s="87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63"/>
      <c r="AK76" s="63"/>
      <c r="AL76" s="63"/>
      <c r="AM76" s="63"/>
      <c r="AN76" s="63"/>
      <c r="AO76" s="63"/>
      <c r="AP76" s="63"/>
      <c r="AQ76" s="63"/>
    </row>
    <row r="77" spans="1:43" ht="14.25" customHeight="1" x14ac:dyDescent="0.35">
      <c r="A77" s="16"/>
      <c r="B77" s="84"/>
      <c r="C77" s="65" t="s">
        <v>59</v>
      </c>
      <c r="D77" s="65" t="s">
        <v>59</v>
      </c>
      <c r="E77" s="66" t="s">
        <v>59</v>
      </c>
      <c r="F77" s="65" t="s">
        <v>59</v>
      </c>
      <c r="G77" s="65" t="s">
        <v>59</v>
      </c>
      <c r="H77" s="65" t="s">
        <v>59</v>
      </c>
      <c r="I77" s="65" t="s">
        <v>59</v>
      </c>
      <c r="J77" s="65" t="s">
        <v>59</v>
      </c>
      <c r="K77" s="67" t="s">
        <v>59</v>
      </c>
      <c r="L77" s="65" t="s">
        <v>59</v>
      </c>
      <c r="M77" s="65" t="s">
        <v>59</v>
      </c>
      <c r="N77" s="68" t="s">
        <v>59</v>
      </c>
      <c r="O77" s="55"/>
      <c r="P77" s="64" t="s">
        <v>59</v>
      </c>
      <c r="Q77" s="69"/>
      <c r="R77" s="70"/>
      <c r="S77" s="71" t="e">
        <f t="shared" si="1"/>
        <v>#VALUE!</v>
      </c>
      <c r="T77" s="4"/>
      <c r="U77" s="72" t="e">
        <f t="shared" si="2"/>
        <v>#VALUE!</v>
      </c>
      <c r="V77" s="73" t="e">
        <f t="shared" si="3"/>
        <v>#VALUE!</v>
      </c>
      <c r="W77" s="74" t="e">
        <f t="shared" si="4"/>
        <v>#VALUE!</v>
      </c>
      <c r="X77" s="8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63"/>
      <c r="AK77" s="63"/>
      <c r="AL77" s="63"/>
      <c r="AM77" s="63"/>
      <c r="AN77" s="63"/>
      <c r="AO77" s="63"/>
      <c r="AP77" s="63"/>
      <c r="AQ77" s="63"/>
    </row>
    <row r="78" spans="1:43" ht="14.25" customHeight="1" x14ac:dyDescent="0.35">
      <c r="A78" s="16"/>
      <c r="B78" s="86"/>
      <c r="C78" s="77" t="s">
        <v>59</v>
      </c>
      <c r="D78" s="77" t="s">
        <v>59</v>
      </c>
      <c r="E78" s="78" t="s">
        <v>59</v>
      </c>
      <c r="F78" s="77" t="s">
        <v>59</v>
      </c>
      <c r="G78" s="77" t="s">
        <v>59</v>
      </c>
      <c r="H78" s="77" t="s">
        <v>59</v>
      </c>
      <c r="I78" s="77" t="s">
        <v>59</v>
      </c>
      <c r="J78" s="77" t="s">
        <v>59</v>
      </c>
      <c r="K78" s="79" t="s">
        <v>59</v>
      </c>
      <c r="L78" s="77" t="s">
        <v>59</v>
      </c>
      <c r="M78" s="77" t="s">
        <v>59</v>
      </c>
      <c r="N78" s="80" t="s">
        <v>59</v>
      </c>
      <c r="O78" s="55"/>
      <c r="P78" s="76" t="s">
        <v>59</v>
      </c>
      <c r="Q78" s="69"/>
      <c r="R78" s="70"/>
      <c r="S78" s="81" t="e">
        <f t="shared" si="1"/>
        <v>#VALUE!</v>
      </c>
      <c r="T78" s="4"/>
      <c r="U78" s="59" t="e">
        <f t="shared" si="2"/>
        <v>#VALUE!</v>
      </c>
      <c r="V78" s="82" t="e">
        <f t="shared" si="3"/>
        <v>#VALUE!</v>
      </c>
      <c r="W78" s="83" t="e">
        <f t="shared" si="4"/>
        <v>#VALUE!</v>
      </c>
      <c r="X78" s="87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63"/>
      <c r="AK78" s="63"/>
      <c r="AL78" s="63"/>
      <c r="AM78" s="63"/>
      <c r="AN78" s="63"/>
      <c r="AO78" s="63"/>
      <c r="AP78" s="63"/>
      <c r="AQ78" s="63"/>
    </row>
    <row r="79" spans="1:43" ht="14.25" customHeight="1" x14ac:dyDescent="0.35">
      <c r="A79" s="16"/>
      <c r="B79" s="84"/>
      <c r="C79" s="65" t="s">
        <v>59</v>
      </c>
      <c r="D79" s="65" t="s">
        <v>59</v>
      </c>
      <c r="E79" s="66" t="s">
        <v>59</v>
      </c>
      <c r="F79" s="65" t="s">
        <v>59</v>
      </c>
      <c r="G79" s="65" t="s">
        <v>59</v>
      </c>
      <c r="H79" s="65" t="s">
        <v>59</v>
      </c>
      <c r="I79" s="65" t="s">
        <v>59</v>
      </c>
      <c r="J79" s="65" t="s">
        <v>59</v>
      </c>
      <c r="K79" s="67" t="s">
        <v>59</v>
      </c>
      <c r="L79" s="65" t="s">
        <v>59</v>
      </c>
      <c r="M79" s="65" t="s">
        <v>59</v>
      </c>
      <c r="N79" s="68" t="s">
        <v>59</v>
      </c>
      <c r="O79" s="55"/>
      <c r="P79" s="64" t="s">
        <v>59</v>
      </c>
      <c r="Q79" s="69"/>
      <c r="R79" s="70"/>
      <c r="S79" s="71" t="e">
        <f t="shared" si="1"/>
        <v>#VALUE!</v>
      </c>
      <c r="T79" s="4"/>
      <c r="U79" s="72" t="e">
        <f t="shared" si="2"/>
        <v>#VALUE!</v>
      </c>
      <c r="V79" s="73" t="e">
        <f t="shared" si="3"/>
        <v>#VALUE!</v>
      </c>
      <c r="W79" s="74" t="e">
        <f t="shared" si="4"/>
        <v>#VALUE!</v>
      </c>
      <c r="X79" s="8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63"/>
      <c r="AK79" s="63"/>
      <c r="AL79" s="63"/>
      <c r="AM79" s="63"/>
      <c r="AN79" s="63"/>
      <c r="AO79" s="63"/>
      <c r="AP79" s="63"/>
      <c r="AQ79" s="63"/>
    </row>
    <row r="80" spans="1:43" ht="14.25" customHeight="1" x14ac:dyDescent="0.35">
      <c r="A80" s="16"/>
      <c r="B80" s="86"/>
      <c r="C80" s="77" t="s">
        <v>59</v>
      </c>
      <c r="D80" s="77" t="s">
        <v>59</v>
      </c>
      <c r="E80" s="78" t="s">
        <v>59</v>
      </c>
      <c r="F80" s="77" t="s">
        <v>59</v>
      </c>
      <c r="G80" s="77" t="s">
        <v>59</v>
      </c>
      <c r="H80" s="77" t="s">
        <v>59</v>
      </c>
      <c r="I80" s="77" t="s">
        <v>59</v>
      </c>
      <c r="J80" s="77" t="s">
        <v>59</v>
      </c>
      <c r="K80" s="79" t="s">
        <v>59</v>
      </c>
      <c r="L80" s="77" t="s">
        <v>59</v>
      </c>
      <c r="M80" s="77" t="s">
        <v>59</v>
      </c>
      <c r="N80" s="80" t="s">
        <v>59</v>
      </c>
      <c r="O80" s="55"/>
      <c r="P80" s="76" t="s">
        <v>59</v>
      </c>
      <c r="Q80" s="69"/>
      <c r="R80" s="70"/>
      <c r="S80" s="81" t="e">
        <f t="shared" si="1"/>
        <v>#VALUE!</v>
      </c>
      <c r="T80" s="4"/>
      <c r="U80" s="59" t="e">
        <f t="shared" si="2"/>
        <v>#VALUE!</v>
      </c>
      <c r="V80" s="82" t="e">
        <f t="shared" si="3"/>
        <v>#VALUE!</v>
      </c>
      <c r="W80" s="83" t="e">
        <f t="shared" si="4"/>
        <v>#VALUE!</v>
      </c>
      <c r="X80" s="87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63"/>
      <c r="AK80" s="63"/>
      <c r="AL80" s="63"/>
      <c r="AM80" s="63"/>
      <c r="AN80" s="63"/>
      <c r="AO80" s="63"/>
      <c r="AP80" s="63"/>
      <c r="AQ80" s="63"/>
    </row>
    <row r="81" spans="1:43" ht="14.25" customHeight="1" x14ac:dyDescent="0.35">
      <c r="A81" s="16"/>
      <c r="B81" s="84"/>
      <c r="C81" s="65" t="s">
        <v>59</v>
      </c>
      <c r="D81" s="65" t="s">
        <v>59</v>
      </c>
      <c r="E81" s="66" t="s">
        <v>59</v>
      </c>
      <c r="F81" s="65" t="s">
        <v>59</v>
      </c>
      <c r="G81" s="65" t="s">
        <v>59</v>
      </c>
      <c r="H81" s="65" t="s">
        <v>59</v>
      </c>
      <c r="I81" s="65" t="s">
        <v>59</v>
      </c>
      <c r="J81" s="65" t="s">
        <v>59</v>
      </c>
      <c r="K81" s="67" t="s">
        <v>59</v>
      </c>
      <c r="L81" s="65" t="s">
        <v>59</v>
      </c>
      <c r="M81" s="65" t="s">
        <v>59</v>
      </c>
      <c r="N81" s="68" t="s">
        <v>59</v>
      </c>
      <c r="O81" s="55"/>
      <c r="P81" s="64" t="s">
        <v>59</v>
      </c>
      <c r="Q81" s="69"/>
      <c r="R81" s="70"/>
      <c r="S81" s="71" t="e">
        <f t="shared" si="1"/>
        <v>#VALUE!</v>
      </c>
      <c r="T81" s="4"/>
      <c r="U81" s="72" t="e">
        <f t="shared" si="2"/>
        <v>#VALUE!</v>
      </c>
      <c r="V81" s="73" t="e">
        <f t="shared" si="3"/>
        <v>#VALUE!</v>
      </c>
      <c r="W81" s="74" t="e">
        <f t="shared" si="4"/>
        <v>#VALUE!</v>
      </c>
      <c r="X81" s="8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63"/>
      <c r="AK81" s="63"/>
      <c r="AL81" s="63"/>
      <c r="AM81" s="63"/>
      <c r="AN81" s="63"/>
      <c r="AO81" s="63"/>
      <c r="AP81" s="63"/>
      <c r="AQ81" s="63"/>
    </row>
    <row r="82" spans="1:43" ht="14.25" customHeight="1" x14ac:dyDescent="0.35">
      <c r="A82" s="16"/>
      <c r="B82" s="86"/>
      <c r="C82" s="77" t="s">
        <v>59</v>
      </c>
      <c r="D82" s="77" t="s">
        <v>59</v>
      </c>
      <c r="E82" s="78" t="s">
        <v>59</v>
      </c>
      <c r="F82" s="77" t="s">
        <v>59</v>
      </c>
      <c r="G82" s="77" t="s">
        <v>59</v>
      </c>
      <c r="H82" s="77" t="s">
        <v>59</v>
      </c>
      <c r="I82" s="77" t="s">
        <v>59</v>
      </c>
      <c r="J82" s="77" t="s">
        <v>59</v>
      </c>
      <c r="K82" s="79" t="s">
        <v>59</v>
      </c>
      <c r="L82" s="77" t="s">
        <v>59</v>
      </c>
      <c r="M82" s="77" t="s">
        <v>59</v>
      </c>
      <c r="N82" s="80" t="s">
        <v>59</v>
      </c>
      <c r="O82" s="55"/>
      <c r="P82" s="76" t="s">
        <v>59</v>
      </c>
      <c r="Q82" s="69"/>
      <c r="R82" s="70"/>
      <c r="S82" s="81" t="e">
        <f t="shared" si="1"/>
        <v>#VALUE!</v>
      </c>
      <c r="T82" s="4"/>
      <c r="U82" s="59" t="e">
        <f t="shared" si="2"/>
        <v>#VALUE!</v>
      </c>
      <c r="V82" s="82" t="e">
        <f t="shared" si="3"/>
        <v>#VALUE!</v>
      </c>
      <c r="W82" s="83" t="e">
        <f t="shared" si="4"/>
        <v>#VALUE!</v>
      </c>
      <c r="X82" s="87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63"/>
      <c r="AK82" s="63"/>
      <c r="AL82" s="63"/>
      <c r="AM82" s="63"/>
      <c r="AN82" s="63"/>
      <c r="AO82" s="63"/>
      <c r="AP82" s="63"/>
      <c r="AQ82" s="63"/>
    </row>
    <row r="83" spans="1:43" ht="14.25" customHeight="1" x14ac:dyDescent="0.35">
      <c r="A83" s="16"/>
      <c r="B83" s="84"/>
      <c r="C83" s="65" t="s">
        <v>59</v>
      </c>
      <c r="D83" s="65" t="s">
        <v>59</v>
      </c>
      <c r="E83" s="66" t="s">
        <v>59</v>
      </c>
      <c r="F83" s="65" t="s">
        <v>59</v>
      </c>
      <c r="G83" s="65" t="s">
        <v>59</v>
      </c>
      <c r="H83" s="65" t="s">
        <v>59</v>
      </c>
      <c r="I83" s="65" t="s">
        <v>59</v>
      </c>
      <c r="J83" s="65" t="s">
        <v>59</v>
      </c>
      <c r="K83" s="67" t="s">
        <v>59</v>
      </c>
      <c r="L83" s="65" t="s">
        <v>59</v>
      </c>
      <c r="M83" s="65" t="s">
        <v>59</v>
      </c>
      <c r="N83" s="68" t="s">
        <v>59</v>
      </c>
      <c r="O83" s="55"/>
      <c r="P83" s="64" t="s">
        <v>59</v>
      </c>
      <c r="Q83" s="69"/>
      <c r="R83" s="70"/>
      <c r="S83" s="71" t="e">
        <f t="shared" si="1"/>
        <v>#VALUE!</v>
      </c>
      <c r="T83" s="4"/>
      <c r="U83" s="72" t="e">
        <f t="shared" si="2"/>
        <v>#VALUE!</v>
      </c>
      <c r="V83" s="73" t="e">
        <f t="shared" si="3"/>
        <v>#VALUE!</v>
      </c>
      <c r="W83" s="74" t="e">
        <f t="shared" si="4"/>
        <v>#VALUE!</v>
      </c>
      <c r="X83" s="8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63"/>
      <c r="AK83" s="63"/>
      <c r="AL83" s="63"/>
      <c r="AM83" s="63"/>
      <c r="AN83" s="63"/>
      <c r="AO83" s="63"/>
      <c r="AP83" s="63"/>
      <c r="AQ83" s="63"/>
    </row>
    <row r="84" spans="1:43" ht="14.25" customHeight="1" x14ac:dyDescent="0.35">
      <c r="A84" s="16"/>
      <c r="B84" s="86"/>
      <c r="C84" s="77" t="s">
        <v>59</v>
      </c>
      <c r="D84" s="77" t="s">
        <v>59</v>
      </c>
      <c r="E84" s="78" t="s">
        <v>59</v>
      </c>
      <c r="F84" s="77" t="s">
        <v>59</v>
      </c>
      <c r="G84" s="77" t="s">
        <v>59</v>
      </c>
      <c r="H84" s="77" t="s">
        <v>59</v>
      </c>
      <c r="I84" s="77" t="s">
        <v>59</v>
      </c>
      <c r="J84" s="77" t="s">
        <v>59</v>
      </c>
      <c r="K84" s="79" t="s">
        <v>59</v>
      </c>
      <c r="L84" s="77" t="s">
        <v>59</v>
      </c>
      <c r="M84" s="77" t="s">
        <v>59</v>
      </c>
      <c r="N84" s="80" t="s">
        <v>59</v>
      </c>
      <c r="O84" s="55"/>
      <c r="P84" s="76" t="s">
        <v>59</v>
      </c>
      <c r="Q84" s="69"/>
      <c r="R84" s="70"/>
      <c r="S84" s="81" t="e">
        <f t="shared" si="1"/>
        <v>#VALUE!</v>
      </c>
      <c r="T84" s="4"/>
      <c r="U84" s="59" t="e">
        <f t="shared" si="2"/>
        <v>#VALUE!</v>
      </c>
      <c r="V84" s="82" t="e">
        <f t="shared" si="3"/>
        <v>#VALUE!</v>
      </c>
      <c r="W84" s="83" t="e">
        <f t="shared" si="4"/>
        <v>#VALUE!</v>
      </c>
      <c r="X84" s="87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63"/>
      <c r="AK84" s="63"/>
      <c r="AL84" s="63"/>
      <c r="AM84" s="63"/>
      <c r="AN84" s="63"/>
      <c r="AO84" s="63"/>
      <c r="AP84" s="63"/>
      <c r="AQ84" s="63"/>
    </row>
    <row r="85" spans="1:43" ht="14.25" customHeight="1" x14ac:dyDescent="0.35">
      <c r="A85" s="16"/>
      <c r="B85" s="84"/>
      <c r="C85" s="65" t="s">
        <v>59</v>
      </c>
      <c r="D85" s="65" t="s">
        <v>59</v>
      </c>
      <c r="E85" s="66" t="s">
        <v>59</v>
      </c>
      <c r="F85" s="65" t="s">
        <v>59</v>
      </c>
      <c r="G85" s="65" t="s">
        <v>59</v>
      </c>
      <c r="H85" s="65" t="s">
        <v>59</v>
      </c>
      <c r="I85" s="65" t="s">
        <v>59</v>
      </c>
      <c r="J85" s="65" t="s">
        <v>59</v>
      </c>
      <c r="K85" s="67" t="s">
        <v>59</v>
      </c>
      <c r="L85" s="65" t="s">
        <v>59</v>
      </c>
      <c r="M85" s="65" t="s">
        <v>59</v>
      </c>
      <c r="N85" s="68" t="s">
        <v>59</v>
      </c>
      <c r="O85" s="55"/>
      <c r="P85" s="64" t="s">
        <v>59</v>
      </c>
      <c r="Q85" s="69"/>
      <c r="R85" s="70"/>
      <c r="S85" s="71" t="e">
        <f t="shared" si="1"/>
        <v>#VALUE!</v>
      </c>
      <c r="T85" s="4"/>
      <c r="U85" s="72" t="e">
        <f t="shared" si="2"/>
        <v>#VALUE!</v>
      </c>
      <c r="V85" s="73" t="e">
        <f t="shared" si="3"/>
        <v>#VALUE!</v>
      </c>
      <c r="W85" s="74" t="e">
        <f t="shared" si="4"/>
        <v>#VALUE!</v>
      </c>
      <c r="X85" s="8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63"/>
      <c r="AK85" s="63"/>
      <c r="AL85" s="63"/>
      <c r="AM85" s="63"/>
      <c r="AN85" s="63"/>
      <c r="AO85" s="63"/>
      <c r="AP85" s="63"/>
      <c r="AQ85" s="63"/>
    </row>
    <row r="86" spans="1:43" ht="14.25" customHeight="1" x14ac:dyDescent="0.35">
      <c r="A86" s="16"/>
      <c r="B86" s="86"/>
      <c r="C86" s="77" t="s">
        <v>59</v>
      </c>
      <c r="D86" s="77" t="s">
        <v>59</v>
      </c>
      <c r="E86" s="78" t="s">
        <v>59</v>
      </c>
      <c r="F86" s="77" t="s">
        <v>59</v>
      </c>
      <c r="G86" s="77" t="s">
        <v>59</v>
      </c>
      <c r="H86" s="77" t="s">
        <v>59</v>
      </c>
      <c r="I86" s="77" t="s">
        <v>59</v>
      </c>
      <c r="J86" s="77" t="s">
        <v>59</v>
      </c>
      <c r="K86" s="79" t="s">
        <v>59</v>
      </c>
      <c r="L86" s="77" t="s">
        <v>59</v>
      </c>
      <c r="M86" s="77" t="s">
        <v>59</v>
      </c>
      <c r="N86" s="80" t="s">
        <v>59</v>
      </c>
      <c r="O86" s="55"/>
      <c r="P86" s="76" t="s">
        <v>59</v>
      </c>
      <c r="Q86" s="69"/>
      <c r="R86" s="70"/>
      <c r="S86" s="81" t="e">
        <f t="shared" si="1"/>
        <v>#VALUE!</v>
      </c>
      <c r="T86" s="4"/>
      <c r="U86" s="59" t="e">
        <f t="shared" si="2"/>
        <v>#VALUE!</v>
      </c>
      <c r="V86" s="82" t="e">
        <f t="shared" si="3"/>
        <v>#VALUE!</v>
      </c>
      <c r="W86" s="83" t="e">
        <f t="shared" si="4"/>
        <v>#VALUE!</v>
      </c>
      <c r="X86" s="87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63"/>
      <c r="AK86" s="63"/>
      <c r="AL86" s="63"/>
      <c r="AM86" s="63"/>
      <c r="AN86" s="63"/>
      <c r="AO86" s="63"/>
      <c r="AP86" s="63"/>
      <c r="AQ86" s="63"/>
    </row>
    <row r="87" spans="1:43" ht="14.25" customHeight="1" x14ac:dyDescent="0.35">
      <c r="A87" s="16"/>
      <c r="B87" s="84"/>
      <c r="C87" s="65" t="s">
        <v>59</v>
      </c>
      <c r="D87" s="65" t="s">
        <v>59</v>
      </c>
      <c r="E87" s="66" t="s">
        <v>59</v>
      </c>
      <c r="F87" s="65" t="s">
        <v>59</v>
      </c>
      <c r="G87" s="65" t="s">
        <v>59</v>
      </c>
      <c r="H87" s="65" t="s">
        <v>59</v>
      </c>
      <c r="I87" s="65" t="s">
        <v>59</v>
      </c>
      <c r="J87" s="65" t="s">
        <v>59</v>
      </c>
      <c r="K87" s="67" t="s">
        <v>59</v>
      </c>
      <c r="L87" s="65" t="s">
        <v>59</v>
      </c>
      <c r="M87" s="65" t="s">
        <v>59</v>
      </c>
      <c r="N87" s="68" t="s">
        <v>59</v>
      </c>
      <c r="O87" s="55"/>
      <c r="P87" s="64" t="s">
        <v>59</v>
      </c>
      <c r="Q87" s="69"/>
      <c r="R87" s="70"/>
      <c r="S87" s="71" t="e">
        <f t="shared" si="1"/>
        <v>#VALUE!</v>
      </c>
      <c r="T87" s="4"/>
      <c r="U87" s="72" t="e">
        <f t="shared" si="2"/>
        <v>#VALUE!</v>
      </c>
      <c r="V87" s="73" t="e">
        <f t="shared" si="3"/>
        <v>#VALUE!</v>
      </c>
      <c r="W87" s="74" t="e">
        <f t="shared" si="4"/>
        <v>#VALUE!</v>
      </c>
      <c r="X87" s="8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63"/>
      <c r="AK87" s="63"/>
      <c r="AL87" s="63"/>
      <c r="AM87" s="63"/>
      <c r="AN87" s="63"/>
      <c r="AO87" s="63"/>
      <c r="AP87" s="63"/>
      <c r="AQ87" s="63"/>
    </row>
    <row r="88" spans="1:43" ht="14.25" customHeight="1" x14ac:dyDescent="0.35">
      <c r="A88" s="16"/>
      <c r="B88" s="86"/>
      <c r="C88" s="77" t="s">
        <v>59</v>
      </c>
      <c r="D88" s="77" t="s">
        <v>59</v>
      </c>
      <c r="E88" s="78" t="s">
        <v>59</v>
      </c>
      <c r="F88" s="77" t="s">
        <v>59</v>
      </c>
      <c r="G88" s="77" t="s">
        <v>59</v>
      </c>
      <c r="H88" s="77" t="s">
        <v>59</v>
      </c>
      <c r="I88" s="77" t="s">
        <v>59</v>
      </c>
      <c r="J88" s="77" t="s">
        <v>59</v>
      </c>
      <c r="K88" s="79" t="s">
        <v>59</v>
      </c>
      <c r="L88" s="77" t="s">
        <v>59</v>
      </c>
      <c r="M88" s="77" t="s">
        <v>59</v>
      </c>
      <c r="N88" s="80" t="s">
        <v>59</v>
      </c>
      <c r="O88" s="55"/>
      <c r="P88" s="76" t="s">
        <v>59</v>
      </c>
      <c r="Q88" s="69"/>
      <c r="R88" s="70"/>
      <c r="S88" s="81" t="e">
        <f t="shared" si="1"/>
        <v>#VALUE!</v>
      </c>
      <c r="T88" s="4"/>
      <c r="U88" s="59" t="e">
        <f t="shared" si="2"/>
        <v>#VALUE!</v>
      </c>
      <c r="V88" s="82" t="e">
        <f t="shared" si="3"/>
        <v>#VALUE!</v>
      </c>
      <c r="W88" s="83" t="e">
        <f t="shared" si="4"/>
        <v>#VALUE!</v>
      </c>
      <c r="X88" s="87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63"/>
      <c r="AK88" s="63"/>
      <c r="AL88" s="63"/>
      <c r="AM88" s="63"/>
      <c r="AN88" s="63"/>
      <c r="AO88" s="63"/>
      <c r="AP88" s="63"/>
      <c r="AQ88" s="63"/>
    </row>
    <row r="89" spans="1:43" ht="14.25" customHeight="1" x14ac:dyDescent="0.35">
      <c r="A89" s="16"/>
      <c r="B89" s="84"/>
      <c r="C89" s="65" t="s">
        <v>59</v>
      </c>
      <c r="D89" s="65" t="s">
        <v>59</v>
      </c>
      <c r="E89" s="66" t="s">
        <v>59</v>
      </c>
      <c r="F89" s="65" t="s">
        <v>59</v>
      </c>
      <c r="G89" s="65" t="s">
        <v>59</v>
      </c>
      <c r="H89" s="65" t="s">
        <v>59</v>
      </c>
      <c r="I89" s="65" t="s">
        <v>59</v>
      </c>
      <c r="J89" s="65" t="s">
        <v>59</v>
      </c>
      <c r="K89" s="67" t="s">
        <v>59</v>
      </c>
      <c r="L89" s="65" t="s">
        <v>59</v>
      </c>
      <c r="M89" s="65" t="s">
        <v>59</v>
      </c>
      <c r="N89" s="68" t="s">
        <v>59</v>
      </c>
      <c r="O89" s="55"/>
      <c r="P89" s="64" t="s">
        <v>59</v>
      </c>
      <c r="Q89" s="69"/>
      <c r="R89" s="70"/>
      <c r="S89" s="71" t="e">
        <f t="shared" si="1"/>
        <v>#VALUE!</v>
      </c>
      <c r="T89" s="4"/>
      <c r="U89" s="72" t="e">
        <f t="shared" si="2"/>
        <v>#VALUE!</v>
      </c>
      <c r="V89" s="73" t="e">
        <f t="shared" si="3"/>
        <v>#VALUE!</v>
      </c>
      <c r="W89" s="74" t="e">
        <f t="shared" si="4"/>
        <v>#VALUE!</v>
      </c>
      <c r="X89" s="8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63"/>
      <c r="AK89" s="63"/>
      <c r="AL89" s="63"/>
      <c r="AM89" s="63"/>
      <c r="AN89" s="63"/>
      <c r="AO89" s="63"/>
      <c r="AP89" s="63"/>
      <c r="AQ89" s="63"/>
    </row>
    <row r="90" spans="1:43" ht="14.25" customHeight="1" x14ac:dyDescent="0.35">
      <c r="A90" s="16"/>
      <c r="B90" s="86"/>
      <c r="C90" s="77" t="s">
        <v>59</v>
      </c>
      <c r="D90" s="77" t="s">
        <v>59</v>
      </c>
      <c r="E90" s="78" t="s">
        <v>59</v>
      </c>
      <c r="F90" s="77" t="s">
        <v>59</v>
      </c>
      <c r="G90" s="77" t="s">
        <v>59</v>
      </c>
      <c r="H90" s="77" t="s">
        <v>59</v>
      </c>
      <c r="I90" s="77" t="s">
        <v>59</v>
      </c>
      <c r="J90" s="77" t="s">
        <v>59</v>
      </c>
      <c r="K90" s="79" t="s">
        <v>59</v>
      </c>
      <c r="L90" s="77" t="s">
        <v>59</v>
      </c>
      <c r="M90" s="77" t="s">
        <v>59</v>
      </c>
      <c r="N90" s="80" t="s">
        <v>59</v>
      </c>
      <c r="O90" s="55"/>
      <c r="P90" s="76" t="s">
        <v>59</v>
      </c>
      <c r="Q90" s="69"/>
      <c r="R90" s="70"/>
      <c r="S90" s="81" t="e">
        <f t="shared" si="1"/>
        <v>#VALUE!</v>
      </c>
      <c r="T90" s="4"/>
      <c r="U90" s="59" t="e">
        <f t="shared" si="2"/>
        <v>#VALUE!</v>
      </c>
      <c r="V90" s="82" t="e">
        <f t="shared" si="3"/>
        <v>#VALUE!</v>
      </c>
      <c r="W90" s="83" t="e">
        <f t="shared" si="4"/>
        <v>#VALUE!</v>
      </c>
      <c r="X90" s="87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63"/>
      <c r="AK90" s="63"/>
      <c r="AL90" s="63"/>
      <c r="AM90" s="63"/>
      <c r="AN90" s="63"/>
      <c r="AO90" s="63"/>
      <c r="AP90" s="63"/>
      <c r="AQ90" s="63"/>
    </row>
    <row r="91" spans="1:43" ht="14.25" customHeight="1" x14ac:dyDescent="0.35">
      <c r="A91" s="16"/>
      <c r="B91" s="84"/>
      <c r="C91" s="65" t="s">
        <v>59</v>
      </c>
      <c r="D91" s="65" t="s">
        <v>59</v>
      </c>
      <c r="E91" s="66" t="s">
        <v>59</v>
      </c>
      <c r="F91" s="65" t="s">
        <v>59</v>
      </c>
      <c r="G91" s="65" t="s">
        <v>59</v>
      </c>
      <c r="H91" s="65" t="s">
        <v>59</v>
      </c>
      <c r="I91" s="65" t="s">
        <v>59</v>
      </c>
      <c r="J91" s="65" t="s">
        <v>59</v>
      </c>
      <c r="K91" s="67" t="s">
        <v>59</v>
      </c>
      <c r="L91" s="65" t="s">
        <v>59</v>
      </c>
      <c r="M91" s="65" t="s">
        <v>59</v>
      </c>
      <c r="N91" s="68" t="s">
        <v>59</v>
      </c>
      <c r="O91" s="55"/>
      <c r="P91" s="64" t="s">
        <v>59</v>
      </c>
      <c r="Q91" s="69"/>
      <c r="R91" s="70"/>
      <c r="S91" s="71" t="e">
        <f t="shared" si="1"/>
        <v>#VALUE!</v>
      </c>
      <c r="T91" s="4"/>
      <c r="U91" s="72" t="e">
        <f t="shared" si="2"/>
        <v>#VALUE!</v>
      </c>
      <c r="V91" s="73" t="e">
        <f t="shared" si="3"/>
        <v>#VALUE!</v>
      </c>
      <c r="W91" s="74" t="e">
        <f t="shared" si="4"/>
        <v>#VALUE!</v>
      </c>
      <c r="X91" s="8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63"/>
      <c r="AK91" s="63"/>
      <c r="AL91" s="63"/>
      <c r="AM91" s="63"/>
      <c r="AN91" s="63"/>
      <c r="AO91" s="63"/>
      <c r="AP91" s="63"/>
      <c r="AQ91" s="63"/>
    </row>
    <row r="92" spans="1:43" ht="14.25" customHeight="1" x14ac:dyDescent="0.35">
      <c r="A92" s="16"/>
      <c r="B92" s="86"/>
      <c r="C92" s="77" t="s">
        <v>59</v>
      </c>
      <c r="D92" s="77" t="s">
        <v>59</v>
      </c>
      <c r="E92" s="78" t="s">
        <v>59</v>
      </c>
      <c r="F92" s="77" t="s">
        <v>59</v>
      </c>
      <c r="G92" s="77" t="s">
        <v>59</v>
      </c>
      <c r="H92" s="77" t="s">
        <v>59</v>
      </c>
      <c r="I92" s="77" t="s">
        <v>59</v>
      </c>
      <c r="J92" s="77" t="s">
        <v>59</v>
      </c>
      <c r="K92" s="79" t="s">
        <v>59</v>
      </c>
      <c r="L92" s="77" t="s">
        <v>59</v>
      </c>
      <c r="M92" s="77" t="s">
        <v>59</v>
      </c>
      <c r="N92" s="80" t="s">
        <v>59</v>
      </c>
      <c r="O92" s="55"/>
      <c r="P92" s="76" t="s">
        <v>59</v>
      </c>
      <c r="Q92" s="69"/>
      <c r="R92" s="70"/>
      <c r="S92" s="81" t="e">
        <f t="shared" si="1"/>
        <v>#VALUE!</v>
      </c>
      <c r="T92" s="4"/>
      <c r="U92" s="59" t="e">
        <f t="shared" si="2"/>
        <v>#VALUE!</v>
      </c>
      <c r="V92" s="82" t="e">
        <f t="shared" si="3"/>
        <v>#VALUE!</v>
      </c>
      <c r="W92" s="83" t="e">
        <f t="shared" si="4"/>
        <v>#VALUE!</v>
      </c>
      <c r="X92" s="87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63"/>
      <c r="AK92" s="63"/>
      <c r="AL92" s="63"/>
      <c r="AM92" s="63"/>
      <c r="AN92" s="63"/>
      <c r="AO92" s="63"/>
      <c r="AP92" s="63"/>
      <c r="AQ92" s="63"/>
    </row>
    <row r="93" spans="1:43" ht="14.25" customHeight="1" x14ac:dyDescent="0.35">
      <c r="A93" s="16"/>
      <c r="B93" s="84"/>
      <c r="C93" s="65" t="s">
        <v>59</v>
      </c>
      <c r="D93" s="65" t="s">
        <v>59</v>
      </c>
      <c r="E93" s="66" t="s">
        <v>59</v>
      </c>
      <c r="F93" s="65" t="s">
        <v>59</v>
      </c>
      <c r="G93" s="65" t="s">
        <v>59</v>
      </c>
      <c r="H93" s="65" t="s">
        <v>59</v>
      </c>
      <c r="I93" s="65" t="s">
        <v>59</v>
      </c>
      <c r="J93" s="65" t="s">
        <v>59</v>
      </c>
      <c r="K93" s="67" t="s">
        <v>59</v>
      </c>
      <c r="L93" s="65" t="s">
        <v>59</v>
      </c>
      <c r="M93" s="65" t="s">
        <v>59</v>
      </c>
      <c r="N93" s="68" t="s">
        <v>59</v>
      </c>
      <c r="O93" s="55"/>
      <c r="P93" s="64" t="s">
        <v>59</v>
      </c>
      <c r="Q93" s="69"/>
      <c r="R93" s="70"/>
      <c r="S93" s="71" t="e">
        <f t="shared" si="1"/>
        <v>#VALUE!</v>
      </c>
      <c r="T93" s="4"/>
      <c r="U93" s="72" t="e">
        <f t="shared" si="2"/>
        <v>#VALUE!</v>
      </c>
      <c r="V93" s="73" t="e">
        <f t="shared" si="3"/>
        <v>#VALUE!</v>
      </c>
      <c r="W93" s="74" t="e">
        <f t="shared" si="4"/>
        <v>#VALUE!</v>
      </c>
      <c r="X93" s="8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63"/>
      <c r="AK93" s="63"/>
      <c r="AL93" s="63"/>
      <c r="AM93" s="63"/>
      <c r="AN93" s="63"/>
      <c r="AO93" s="63"/>
      <c r="AP93" s="63"/>
      <c r="AQ93" s="63"/>
    </row>
    <row r="94" spans="1:43" ht="14.25" customHeight="1" x14ac:dyDescent="0.35">
      <c r="A94" s="16"/>
      <c r="B94" s="86"/>
      <c r="C94" s="77" t="s">
        <v>59</v>
      </c>
      <c r="D94" s="77" t="s">
        <v>59</v>
      </c>
      <c r="E94" s="78" t="s">
        <v>59</v>
      </c>
      <c r="F94" s="77" t="s">
        <v>59</v>
      </c>
      <c r="G94" s="77" t="s">
        <v>59</v>
      </c>
      <c r="H94" s="77" t="s">
        <v>59</v>
      </c>
      <c r="I94" s="77" t="s">
        <v>59</v>
      </c>
      <c r="J94" s="77" t="s">
        <v>59</v>
      </c>
      <c r="K94" s="79" t="s">
        <v>59</v>
      </c>
      <c r="L94" s="77" t="s">
        <v>59</v>
      </c>
      <c r="M94" s="77" t="s">
        <v>59</v>
      </c>
      <c r="N94" s="80" t="s">
        <v>59</v>
      </c>
      <c r="O94" s="55"/>
      <c r="P94" s="76" t="s">
        <v>59</v>
      </c>
      <c r="Q94" s="69"/>
      <c r="R94" s="70"/>
      <c r="S94" s="81" t="e">
        <f t="shared" si="1"/>
        <v>#VALUE!</v>
      </c>
      <c r="T94" s="4"/>
      <c r="U94" s="59" t="e">
        <f t="shared" si="2"/>
        <v>#VALUE!</v>
      </c>
      <c r="V94" s="82" t="e">
        <f t="shared" si="3"/>
        <v>#VALUE!</v>
      </c>
      <c r="W94" s="83" t="e">
        <f t="shared" si="4"/>
        <v>#VALUE!</v>
      </c>
      <c r="X94" s="87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63"/>
      <c r="AK94" s="63"/>
      <c r="AL94" s="63"/>
      <c r="AM94" s="63"/>
      <c r="AN94" s="63"/>
      <c r="AO94" s="63"/>
      <c r="AP94" s="63"/>
      <c r="AQ94" s="63"/>
    </row>
    <row r="95" spans="1:43" ht="14.25" customHeight="1" x14ac:dyDescent="0.35">
      <c r="A95" s="16"/>
      <c r="B95" s="84"/>
      <c r="C95" s="65" t="s">
        <v>59</v>
      </c>
      <c r="D95" s="65" t="s">
        <v>59</v>
      </c>
      <c r="E95" s="66" t="s">
        <v>59</v>
      </c>
      <c r="F95" s="65" t="s">
        <v>59</v>
      </c>
      <c r="G95" s="65" t="s">
        <v>59</v>
      </c>
      <c r="H95" s="65" t="s">
        <v>59</v>
      </c>
      <c r="I95" s="65" t="s">
        <v>59</v>
      </c>
      <c r="J95" s="65" t="s">
        <v>59</v>
      </c>
      <c r="K95" s="67" t="s">
        <v>59</v>
      </c>
      <c r="L95" s="65" t="s">
        <v>59</v>
      </c>
      <c r="M95" s="65" t="s">
        <v>59</v>
      </c>
      <c r="N95" s="68" t="s">
        <v>59</v>
      </c>
      <c r="O95" s="55"/>
      <c r="P95" s="64" t="s">
        <v>59</v>
      </c>
      <c r="Q95" s="69"/>
      <c r="R95" s="70"/>
      <c r="S95" s="71" t="e">
        <f t="shared" si="1"/>
        <v>#VALUE!</v>
      </c>
      <c r="T95" s="4"/>
      <c r="U95" s="72" t="e">
        <f t="shared" si="2"/>
        <v>#VALUE!</v>
      </c>
      <c r="V95" s="73" t="e">
        <f t="shared" si="3"/>
        <v>#VALUE!</v>
      </c>
      <c r="W95" s="74" t="e">
        <f t="shared" si="4"/>
        <v>#VALUE!</v>
      </c>
      <c r="X95" s="8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63"/>
      <c r="AK95" s="63"/>
      <c r="AL95" s="63"/>
      <c r="AM95" s="63"/>
      <c r="AN95" s="63"/>
      <c r="AO95" s="63"/>
      <c r="AP95" s="63"/>
      <c r="AQ95" s="63"/>
    </row>
    <row r="96" spans="1:43" ht="14.25" customHeight="1" x14ac:dyDescent="0.35">
      <c r="A96" s="16"/>
      <c r="B96" s="86"/>
      <c r="C96" s="77" t="s">
        <v>59</v>
      </c>
      <c r="D96" s="77" t="s">
        <v>59</v>
      </c>
      <c r="E96" s="78" t="s">
        <v>59</v>
      </c>
      <c r="F96" s="77" t="s">
        <v>59</v>
      </c>
      <c r="G96" s="77" t="s">
        <v>59</v>
      </c>
      <c r="H96" s="77" t="s">
        <v>59</v>
      </c>
      <c r="I96" s="77" t="s">
        <v>59</v>
      </c>
      <c r="J96" s="77" t="s">
        <v>59</v>
      </c>
      <c r="K96" s="79" t="s">
        <v>59</v>
      </c>
      <c r="L96" s="77" t="s">
        <v>59</v>
      </c>
      <c r="M96" s="77" t="s">
        <v>59</v>
      </c>
      <c r="N96" s="80" t="s">
        <v>59</v>
      </c>
      <c r="O96" s="55"/>
      <c r="P96" s="76" t="s">
        <v>59</v>
      </c>
      <c r="Q96" s="69"/>
      <c r="R96" s="70"/>
      <c r="S96" s="81" t="e">
        <f t="shared" si="1"/>
        <v>#VALUE!</v>
      </c>
      <c r="T96" s="4"/>
      <c r="U96" s="59" t="e">
        <f t="shared" si="2"/>
        <v>#VALUE!</v>
      </c>
      <c r="V96" s="82" t="e">
        <f t="shared" si="3"/>
        <v>#VALUE!</v>
      </c>
      <c r="W96" s="83" t="e">
        <f t="shared" si="4"/>
        <v>#VALUE!</v>
      </c>
      <c r="X96" s="87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63"/>
      <c r="AK96" s="63"/>
      <c r="AL96" s="63"/>
      <c r="AM96" s="63"/>
      <c r="AN96" s="63"/>
      <c r="AO96" s="63"/>
      <c r="AP96" s="63"/>
      <c r="AQ96" s="63"/>
    </row>
    <row r="97" spans="1:43" ht="14.25" customHeight="1" x14ac:dyDescent="0.35">
      <c r="A97" s="16"/>
      <c r="B97" s="84"/>
      <c r="C97" s="65" t="s">
        <v>59</v>
      </c>
      <c r="D97" s="65" t="s">
        <v>59</v>
      </c>
      <c r="E97" s="66" t="s">
        <v>59</v>
      </c>
      <c r="F97" s="65" t="s">
        <v>59</v>
      </c>
      <c r="G97" s="65" t="s">
        <v>59</v>
      </c>
      <c r="H97" s="65" t="s">
        <v>59</v>
      </c>
      <c r="I97" s="65" t="s">
        <v>59</v>
      </c>
      <c r="J97" s="65" t="s">
        <v>59</v>
      </c>
      <c r="K97" s="67" t="s">
        <v>59</v>
      </c>
      <c r="L97" s="65" t="s">
        <v>59</v>
      </c>
      <c r="M97" s="65" t="s">
        <v>59</v>
      </c>
      <c r="N97" s="68" t="s">
        <v>59</v>
      </c>
      <c r="O97" s="55"/>
      <c r="P97" s="64" t="s">
        <v>59</v>
      </c>
      <c r="Q97" s="69"/>
      <c r="R97" s="70"/>
      <c r="S97" s="71" t="e">
        <f t="shared" si="1"/>
        <v>#VALUE!</v>
      </c>
      <c r="T97" s="4"/>
      <c r="U97" s="72" t="e">
        <f t="shared" si="2"/>
        <v>#VALUE!</v>
      </c>
      <c r="V97" s="73" t="e">
        <f t="shared" si="3"/>
        <v>#VALUE!</v>
      </c>
      <c r="W97" s="74" t="e">
        <f t="shared" si="4"/>
        <v>#VALUE!</v>
      </c>
      <c r="X97" s="8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63"/>
      <c r="AK97" s="63"/>
      <c r="AL97" s="63"/>
      <c r="AM97" s="63"/>
      <c r="AN97" s="63"/>
      <c r="AO97" s="63"/>
      <c r="AP97" s="63"/>
      <c r="AQ97" s="63"/>
    </row>
    <row r="98" spans="1:43" ht="14.25" customHeight="1" x14ac:dyDescent="0.35">
      <c r="A98" s="16"/>
      <c r="B98" s="86"/>
      <c r="C98" s="77" t="s">
        <v>59</v>
      </c>
      <c r="D98" s="77" t="s">
        <v>59</v>
      </c>
      <c r="E98" s="78" t="s">
        <v>59</v>
      </c>
      <c r="F98" s="77" t="s">
        <v>59</v>
      </c>
      <c r="G98" s="77" t="s">
        <v>59</v>
      </c>
      <c r="H98" s="77" t="s">
        <v>59</v>
      </c>
      <c r="I98" s="77" t="s">
        <v>59</v>
      </c>
      <c r="J98" s="77" t="s">
        <v>59</v>
      </c>
      <c r="K98" s="79" t="s">
        <v>59</v>
      </c>
      <c r="L98" s="77" t="s">
        <v>59</v>
      </c>
      <c r="M98" s="77" t="s">
        <v>59</v>
      </c>
      <c r="N98" s="80" t="s">
        <v>59</v>
      </c>
      <c r="O98" s="55"/>
      <c r="P98" s="76" t="s">
        <v>59</v>
      </c>
      <c r="Q98" s="69"/>
      <c r="R98" s="70"/>
      <c r="S98" s="81" t="e">
        <f t="shared" si="1"/>
        <v>#VALUE!</v>
      </c>
      <c r="T98" s="4"/>
      <c r="U98" s="59" t="e">
        <f t="shared" si="2"/>
        <v>#VALUE!</v>
      </c>
      <c r="V98" s="82" t="e">
        <f t="shared" si="3"/>
        <v>#VALUE!</v>
      </c>
      <c r="W98" s="83" t="e">
        <f t="shared" si="4"/>
        <v>#VALUE!</v>
      </c>
      <c r="X98" s="87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63"/>
      <c r="AK98" s="63"/>
      <c r="AL98" s="63"/>
      <c r="AM98" s="63"/>
      <c r="AN98" s="63"/>
      <c r="AO98" s="63"/>
      <c r="AP98" s="63"/>
      <c r="AQ98" s="63"/>
    </row>
    <row r="99" spans="1:43" ht="14.25" customHeight="1" x14ac:dyDescent="0.35">
      <c r="A99" s="16"/>
      <c r="B99" s="84"/>
      <c r="C99" s="65" t="s">
        <v>59</v>
      </c>
      <c r="D99" s="65" t="s">
        <v>59</v>
      </c>
      <c r="E99" s="66" t="s">
        <v>59</v>
      </c>
      <c r="F99" s="65" t="s">
        <v>59</v>
      </c>
      <c r="G99" s="65" t="s">
        <v>59</v>
      </c>
      <c r="H99" s="65" t="s">
        <v>59</v>
      </c>
      <c r="I99" s="65" t="s">
        <v>59</v>
      </c>
      <c r="J99" s="65" t="s">
        <v>59</v>
      </c>
      <c r="K99" s="67" t="s">
        <v>59</v>
      </c>
      <c r="L99" s="65" t="s">
        <v>59</v>
      </c>
      <c r="M99" s="65" t="s">
        <v>59</v>
      </c>
      <c r="N99" s="68" t="s">
        <v>59</v>
      </c>
      <c r="O99" s="55"/>
      <c r="P99" s="64" t="s">
        <v>59</v>
      </c>
      <c r="Q99" s="69"/>
      <c r="R99" s="70"/>
      <c r="S99" s="71" t="e">
        <f t="shared" si="1"/>
        <v>#VALUE!</v>
      </c>
      <c r="T99" s="4"/>
      <c r="U99" s="72" t="e">
        <f t="shared" si="2"/>
        <v>#VALUE!</v>
      </c>
      <c r="V99" s="73" t="e">
        <f t="shared" si="3"/>
        <v>#VALUE!</v>
      </c>
      <c r="W99" s="74" t="e">
        <f t="shared" si="4"/>
        <v>#VALUE!</v>
      </c>
      <c r="X99" s="8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63"/>
      <c r="AK99" s="63"/>
      <c r="AL99" s="63"/>
      <c r="AM99" s="63"/>
      <c r="AN99" s="63"/>
      <c r="AO99" s="63"/>
      <c r="AP99" s="63"/>
      <c r="AQ99" s="63"/>
    </row>
    <row r="100" spans="1:43" ht="14.25" customHeight="1" x14ac:dyDescent="0.35">
      <c r="A100" s="16"/>
      <c r="B100" s="86"/>
      <c r="C100" s="77" t="s">
        <v>59</v>
      </c>
      <c r="D100" s="77" t="s">
        <v>59</v>
      </c>
      <c r="E100" s="78" t="s">
        <v>59</v>
      </c>
      <c r="F100" s="77" t="s">
        <v>59</v>
      </c>
      <c r="G100" s="77" t="s">
        <v>59</v>
      </c>
      <c r="H100" s="77" t="s">
        <v>59</v>
      </c>
      <c r="I100" s="77" t="s">
        <v>59</v>
      </c>
      <c r="J100" s="77" t="s">
        <v>59</v>
      </c>
      <c r="K100" s="79" t="s">
        <v>59</v>
      </c>
      <c r="L100" s="77" t="s">
        <v>59</v>
      </c>
      <c r="M100" s="77" t="s">
        <v>59</v>
      </c>
      <c r="N100" s="80" t="s">
        <v>59</v>
      </c>
      <c r="O100" s="55"/>
      <c r="P100" s="76" t="s">
        <v>59</v>
      </c>
      <c r="Q100" s="69"/>
      <c r="R100" s="70"/>
      <c r="S100" s="81" t="e">
        <f t="shared" si="1"/>
        <v>#VALUE!</v>
      </c>
      <c r="T100" s="4"/>
      <c r="U100" s="59" t="e">
        <f t="shared" si="2"/>
        <v>#VALUE!</v>
      </c>
      <c r="V100" s="82" t="e">
        <f t="shared" si="3"/>
        <v>#VALUE!</v>
      </c>
      <c r="W100" s="83" t="e">
        <f t="shared" si="4"/>
        <v>#VALUE!</v>
      </c>
      <c r="X100" s="87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63"/>
      <c r="AK100" s="63"/>
      <c r="AL100" s="63"/>
      <c r="AM100" s="63"/>
      <c r="AN100" s="63"/>
      <c r="AO100" s="63"/>
      <c r="AP100" s="63"/>
      <c r="AQ100" s="63"/>
    </row>
    <row r="101" spans="1:43" ht="14.25" customHeight="1" x14ac:dyDescent="0.35">
      <c r="A101" s="16"/>
      <c r="B101" s="84"/>
      <c r="C101" s="65" t="s">
        <v>59</v>
      </c>
      <c r="D101" s="65" t="s">
        <v>59</v>
      </c>
      <c r="E101" s="66" t="s">
        <v>59</v>
      </c>
      <c r="F101" s="65" t="s">
        <v>59</v>
      </c>
      <c r="G101" s="65" t="s">
        <v>59</v>
      </c>
      <c r="H101" s="65" t="s">
        <v>59</v>
      </c>
      <c r="I101" s="65" t="s">
        <v>59</v>
      </c>
      <c r="J101" s="65" t="s">
        <v>59</v>
      </c>
      <c r="K101" s="67" t="s">
        <v>59</v>
      </c>
      <c r="L101" s="65" t="s">
        <v>59</v>
      </c>
      <c r="M101" s="65" t="s">
        <v>59</v>
      </c>
      <c r="N101" s="68" t="s">
        <v>59</v>
      </c>
      <c r="O101" s="55"/>
      <c r="P101" s="64" t="s">
        <v>59</v>
      </c>
      <c r="Q101" s="69"/>
      <c r="R101" s="70"/>
      <c r="S101" s="71" t="e">
        <f t="shared" si="1"/>
        <v>#VALUE!</v>
      </c>
      <c r="T101" s="4"/>
      <c r="U101" s="72" t="e">
        <f t="shared" si="2"/>
        <v>#VALUE!</v>
      </c>
      <c r="V101" s="73" t="e">
        <f t="shared" si="3"/>
        <v>#VALUE!</v>
      </c>
      <c r="W101" s="74" t="e">
        <f t="shared" si="4"/>
        <v>#VALUE!</v>
      </c>
      <c r="X101" s="8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63"/>
      <c r="AK101" s="63"/>
      <c r="AL101" s="63"/>
      <c r="AM101" s="63"/>
      <c r="AN101" s="63"/>
      <c r="AO101" s="63"/>
      <c r="AP101" s="63"/>
      <c r="AQ101" s="63"/>
    </row>
    <row r="102" spans="1:43" ht="14.25" customHeight="1" x14ac:dyDescent="0.35">
      <c r="A102" s="16"/>
      <c r="B102" s="86"/>
      <c r="C102" s="77" t="s">
        <v>59</v>
      </c>
      <c r="D102" s="77" t="s">
        <v>59</v>
      </c>
      <c r="E102" s="78" t="s">
        <v>59</v>
      </c>
      <c r="F102" s="77" t="s">
        <v>59</v>
      </c>
      <c r="G102" s="77" t="s">
        <v>59</v>
      </c>
      <c r="H102" s="77" t="s">
        <v>59</v>
      </c>
      <c r="I102" s="77" t="s">
        <v>59</v>
      </c>
      <c r="J102" s="77" t="s">
        <v>59</v>
      </c>
      <c r="K102" s="79" t="s">
        <v>59</v>
      </c>
      <c r="L102" s="77" t="s">
        <v>59</v>
      </c>
      <c r="M102" s="77" t="s">
        <v>59</v>
      </c>
      <c r="N102" s="80" t="s">
        <v>59</v>
      </c>
      <c r="O102" s="55"/>
      <c r="P102" s="76" t="s">
        <v>59</v>
      </c>
      <c r="Q102" s="69"/>
      <c r="R102" s="70"/>
      <c r="S102" s="81" t="e">
        <f t="shared" si="1"/>
        <v>#VALUE!</v>
      </c>
      <c r="T102" s="4"/>
      <c r="U102" s="59" t="e">
        <f t="shared" si="2"/>
        <v>#VALUE!</v>
      </c>
      <c r="V102" s="82" t="e">
        <f t="shared" si="3"/>
        <v>#VALUE!</v>
      </c>
      <c r="W102" s="83" t="e">
        <f t="shared" si="4"/>
        <v>#VALUE!</v>
      </c>
      <c r="X102" s="87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63"/>
      <c r="AK102" s="63"/>
      <c r="AL102" s="63"/>
      <c r="AM102" s="63"/>
      <c r="AN102" s="63"/>
      <c r="AO102" s="63"/>
      <c r="AP102" s="63"/>
      <c r="AQ102" s="63"/>
    </row>
    <row r="103" spans="1:43" ht="14.25" customHeight="1" x14ac:dyDescent="0.35">
      <c r="A103" s="16"/>
      <c r="B103" s="84"/>
      <c r="C103" s="65" t="s">
        <v>59</v>
      </c>
      <c r="D103" s="65" t="s">
        <v>59</v>
      </c>
      <c r="E103" s="66" t="s">
        <v>59</v>
      </c>
      <c r="F103" s="65" t="s">
        <v>59</v>
      </c>
      <c r="G103" s="65" t="s">
        <v>59</v>
      </c>
      <c r="H103" s="65" t="s">
        <v>59</v>
      </c>
      <c r="I103" s="65" t="s">
        <v>59</v>
      </c>
      <c r="J103" s="65" t="s">
        <v>59</v>
      </c>
      <c r="K103" s="67" t="s">
        <v>59</v>
      </c>
      <c r="L103" s="65" t="s">
        <v>59</v>
      </c>
      <c r="M103" s="65" t="s">
        <v>59</v>
      </c>
      <c r="N103" s="68" t="s">
        <v>59</v>
      </c>
      <c r="O103" s="55"/>
      <c r="P103" s="64" t="s">
        <v>59</v>
      </c>
      <c r="Q103" s="69"/>
      <c r="R103" s="70"/>
      <c r="S103" s="71" t="e">
        <f t="shared" si="1"/>
        <v>#VALUE!</v>
      </c>
      <c r="T103" s="4"/>
      <c r="U103" s="72" t="e">
        <f t="shared" si="2"/>
        <v>#VALUE!</v>
      </c>
      <c r="V103" s="73" t="e">
        <f t="shared" si="3"/>
        <v>#VALUE!</v>
      </c>
      <c r="W103" s="74" t="e">
        <f t="shared" si="4"/>
        <v>#VALUE!</v>
      </c>
      <c r="X103" s="8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63"/>
      <c r="AK103" s="63"/>
      <c r="AL103" s="63"/>
      <c r="AM103" s="63"/>
      <c r="AN103" s="63"/>
      <c r="AO103" s="63"/>
      <c r="AP103" s="63"/>
      <c r="AQ103" s="63"/>
    </row>
    <row r="104" spans="1:43" ht="14.25" customHeight="1" x14ac:dyDescent="0.35">
      <c r="A104" s="16"/>
      <c r="B104" s="86"/>
      <c r="C104" s="77" t="s">
        <v>59</v>
      </c>
      <c r="D104" s="77" t="s">
        <v>59</v>
      </c>
      <c r="E104" s="78" t="s">
        <v>59</v>
      </c>
      <c r="F104" s="77" t="s">
        <v>59</v>
      </c>
      <c r="G104" s="77" t="s">
        <v>59</v>
      </c>
      <c r="H104" s="77" t="s">
        <v>59</v>
      </c>
      <c r="I104" s="77" t="s">
        <v>59</v>
      </c>
      <c r="J104" s="77" t="s">
        <v>59</v>
      </c>
      <c r="K104" s="79" t="s">
        <v>59</v>
      </c>
      <c r="L104" s="77" t="s">
        <v>59</v>
      </c>
      <c r="M104" s="77" t="s">
        <v>59</v>
      </c>
      <c r="N104" s="80" t="s">
        <v>59</v>
      </c>
      <c r="O104" s="55"/>
      <c r="P104" s="76" t="s">
        <v>59</v>
      </c>
      <c r="Q104" s="69"/>
      <c r="R104" s="70"/>
      <c r="S104" s="81" t="e">
        <f t="shared" si="1"/>
        <v>#VALUE!</v>
      </c>
      <c r="T104" s="4"/>
      <c r="U104" s="59" t="e">
        <f t="shared" si="2"/>
        <v>#VALUE!</v>
      </c>
      <c r="V104" s="82" t="e">
        <f t="shared" si="3"/>
        <v>#VALUE!</v>
      </c>
      <c r="W104" s="83" t="e">
        <f t="shared" si="4"/>
        <v>#VALUE!</v>
      </c>
      <c r="X104" s="87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63"/>
      <c r="AK104" s="63"/>
      <c r="AL104" s="63"/>
      <c r="AM104" s="63"/>
      <c r="AN104" s="63"/>
      <c r="AO104" s="63"/>
      <c r="AP104" s="63"/>
      <c r="AQ104" s="63"/>
    </row>
    <row r="105" spans="1:43" ht="14.25" customHeight="1" x14ac:dyDescent="0.35">
      <c r="A105" s="16"/>
      <c r="B105" s="84"/>
      <c r="C105" s="65" t="s">
        <v>59</v>
      </c>
      <c r="D105" s="65" t="s">
        <v>59</v>
      </c>
      <c r="E105" s="66" t="s">
        <v>59</v>
      </c>
      <c r="F105" s="65" t="s">
        <v>59</v>
      </c>
      <c r="G105" s="65" t="s">
        <v>59</v>
      </c>
      <c r="H105" s="65" t="s">
        <v>59</v>
      </c>
      <c r="I105" s="65" t="s">
        <v>59</v>
      </c>
      <c r="J105" s="65" t="s">
        <v>59</v>
      </c>
      <c r="K105" s="67" t="s">
        <v>59</v>
      </c>
      <c r="L105" s="65" t="s">
        <v>59</v>
      </c>
      <c r="M105" s="65" t="s">
        <v>59</v>
      </c>
      <c r="N105" s="68" t="s">
        <v>59</v>
      </c>
      <c r="O105" s="55"/>
      <c r="P105" s="64" t="s">
        <v>59</v>
      </c>
      <c r="Q105" s="69"/>
      <c r="R105" s="70"/>
      <c r="S105" s="71" t="e">
        <f t="shared" si="1"/>
        <v>#VALUE!</v>
      </c>
      <c r="T105" s="4"/>
      <c r="U105" s="72" t="e">
        <f t="shared" si="2"/>
        <v>#VALUE!</v>
      </c>
      <c r="V105" s="73" t="e">
        <f t="shared" si="3"/>
        <v>#VALUE!</v>
      </c>
      <c r="W105" s="74" t="e">
        <f t="shared" si="4"/>
        <v>#VALUE!</v>
      </c>
      <c r="X105" s="8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63"/>
      <c r="AK105" s="63"/>
      <c r="AL105" s="63"/>
      <c r="AM105" s="63"/>
      <c r="AN105" s="63"/>
      <c r="AO105" s="63"/>
      <c r="AP105" s="63"/>
      <c r="AQ105" s="63"/>
    </row>
    <row r="106" spans="1:43" ht="14.25" customHeight="1" x14ac:dyDescent="0.35">
      <c r="A106" s="16"/>
      <c r="B106" s="86"/>
      <c r="C106" s="77" t="s">
        <v>59</v>
      </c>
      <c r="D106" s="77" t="s">
        <v>59</v>
      </c>
      <c r="E106" s="78" t="s">
        <v>59</v>
      </c>
      <c r="F106" s="77" t="s">
        <v>59</v>
      </c>
      <c r="G106" s="77" t="s">
        <v>59</v>
      </c>
      <c r="H106" s="77" t="s">
        <v>59</v>
      </c>
      <c r="I106" s="77" t="s">
        <v>59</v>
      </c>
      <c r="J106" s="77" t="s">
        <v>59</v>
      </c>
      <c r="K106" s="79" t="s">
        <v>59</v>
      </c>
      <c r="L106" s="77" t="s">
        <v>59</v>
      </c>
      <c r="M106" s="77" t="s">
        <v>59</v>
      </c>
      <c r="N106" s="80" t="s">
        <v>59</v>
      </c>
      <c r="O106" s="55"/>
      <c r="P106" s="76" t="s">
        <v>59</v>
      </c>
      <c r="Q106" s="69"/>
      <c r="R106" s="70"/>
      <c r="S106" s="81" t="e">
        <f t="shared" si="1"/>
        <v>#VALUE!</v>
      </c>
      <c r="T106" s="4"/>
      <c r="U106" s="59" t="e">
        <f t="shared" si="2"/>
        <v>#VALUE!</v>
      </c>
      <c r="V106" s="82" t="e">
        <f t="shared" si="3"/>
        <v>#VALUE!</v>
      </c>
      <c r="W106" s="83" t="e">
        <f t="shared" si="4"/>
        <v>#VALUE!</v>
      </c>
      <c r="X106" s="87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63"/>
      <c r="AK106" s="63"/>
      <c r="AL106" s="63"/>
      <c r="AM106" s="63"/>
      <c r="AN106" s="63"/>
      <c r="AO106" s="63"/>
      <c r="AP106" s="63"/>
      <c r="AQ106" s="63"/>
    </row>
    <row r="107" spans="1:43" ht="14.25" customHeight="1" x14ac:dyDescent="0.35">
      <c r="A107" s="16"/>
      <c r="B107" s="84"/>
      <c r="C107" s="65" t="s">
        <v>59</v>
      </c>
      <c r="D107" s="65" t="s">
        <v>59</v>
      </c>
      <c r="E107" s="66" t="s">
        <v>59</v>
      </c>
      <c r="F107" s="65" t="s">
        <v>59</v>
      </c>
      <c r="G107" s="65" t="s">
        <v>59</v>
      </c>
      <c r="H107" s="65" t="s">
        <v>59</v>
      </c>
      <c r="I107" s="65" t="s">
        <v>59</v>
      </c>
      <c r="J107" s="65" t="s">
        <v>59</v>
      </c>
      <c r="K107" s="67" t="s">
        <v>59</v>
      </c>
      <c r="L107" s="65" t="s">
        <v>59</v>
      </c>
      <c r="M107" s="65" t="s">
        <v>59</v>
      </c>
      <c r="N107" s="68" t="s">
        <v>59</v>
      </c>
      <c r="O107" s="55"/>
      <c r="P107" s="64" t="s">
        <v>59</v>
      </c>
      <c r="Q107" s="69"/>
      <c r="R107" s="70"/>
      <c r="S107" s="71" t="e">
        <f t="shared" si="1"/>
        <v>#VALUE!</v>
      </c>
      <c r="T107" s="4"/>
      <c r="U107" s="72" t="e">
        <f t="shared" si="2"/>
        <v>#VALUE!</v>
      </c>
      <c r="V107" s="73" t="e">
        <f t="shared" si="3"/>
        <v>#VALUE!</v>
      </c>
      <c r="W107" s="74" t="e">
        <f t="shared" si="4"/>
        <v>#VALUE!</v>
      </c>
      <c r="X107" s="8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63"/>
      <c r="AK107" s="63"/>
      <c r="AL107" s="63"/>
      <c r="AM107" s="63"/>
      <c r="AN107" s="63"/>
      <c r="AO107" s="63"/>
      <c r="AP107" s="63"/>
      <c r="AQ107" s="63"/>
    </row>
    <row r="108" spans="1:43" ht="14.25" customHeight="1" x14ac:dyDescent="0.35">
      <c r="A108" s="16"/>
      <c r="B108" s="86"/>
      <c r="C108" s="77" t="s">
        <v>59</v>
      </c>
      <c r="D108" s="77" t="s">
        <v>59</v>
      </c>
      <c r="E108" s="78" t="s">
        <v>59</v>
      </c>
      <c r="F108" s="77" t="s">
        <v>59</v>
      </c>
      <c r="G108" s="77" t="s">
        <v>59</v>
      </c>
      <c r="H108" s="77" t="s">
        <v>59</v>
      </c>
      <c r="I108" s="77" t="s">
        <v>59</v>
      </c>
      <c r="J108" s="77" t="s">
        <v>59</v>
      </c>
      <c r="K108" s="79" t="s">
        <v>59</v>
      </c>
      <c r="L108" s="77" t="s">
        <v>59</v>
      </c>
      <c r="M108" s="77" t="s">
        <v>59</v>
      </c>
      <c r="N108" s="80" t="s">
        <v>59</v>
      </c>
      <c r="O108" s="55"/>
      <c r="P108" s="76" t="s">
        <v>59</v>
      </c>
      <c r="Q108" s="69"/>
      <c r="R108" s="70"/>
      <c r="S108" s="81" t="e">
        <f t="shared" si="1"/>
        <v>#VALUE!</v>
      </c>
      <c r="T108" s="4"/>
      <c r="U108" s="59" t="e">
        <f t="shared" si="2"/>
        <v>#VALUE!</v>
      </c>
      <c r="V108" s="82" t="e">
        <f t="shared" si="3"/>
        <v>#VALUE!</v>
      </c>
      <c r="W108" s="83" t="e">
        <f t="shared" si="4"/>
        <v>#VALUE!</v>
      </c>
      <c r="X108" s="87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63"/>
      <c r="AK108" s="63"/>
      <c r="AL108" s="63"/>
      <c r="AM108" s="63"/>
      <c r="AN108" s="63"/>
      <c r="AO108" s="63"/>
      <c r="AP108" s="63"/>
      <c r="AQ108" s="63"/>
    </row>
    <row r="109" spans="1:43" ht="14.25" customHeight="1" x14ac:dyDescent="0.35">
      <c r="A109" s="16"/>
      <c r="B109" s="84"/>
      <c r="C109" s="65" t="s">
        <v>59</v>
      </c>
      <c r="D109" s="65" t="s">
        <v>59</v>
      </c>
      <c r="E109" s="66" t="s">
        <v>59</v>
      </c>
      <c r="F109" s="65" t="s">
        <v>59</v>
      </c>
      <c r="G109" s="65" t="s">
        <v>59</v>
      </c>
      <c r="H109" s="65" t="s">
        <v>59</v>
      </c>
      <c r="I109" s="65" t="s">
        <v>59</v>
      </c>
      <c r="J109" s="65" t="s">
        <v>59</v>
      </c>
      <c r="K109" s="67" t="s">
        <v>59</v>
      </c>
      <c r="L109" s="65" t="s">
        <v>59</v>
      </c>
      <c r="M109" s="65" t="s">
        <v>59</v>
      </c>
      <c r="N109" s="68" t="s">
        <v>59</v>
      </c>
      <c r="O109" s="55"/>
      <c r="P109" s="64" t="s">
        <v>59</v>
      </c>
      <c r="Q109" s="69"/>
      <c r="R109" s="70"/>
      <c r="S109" s="71" t="e">
        <f t="shared" si="1"/>
        <v>#VALUE!</v>
      </c>
      <c r="T109" s="4"/>
      <c r="U109" s="72" t="e">
        <f t="shared" si="2"/>
        <v>#VALUE!</v>
      </c>
      <c r="V109" s="73" t="e">
        <f t="shared" si="3"/>
        <v>#VALUE!</v>
      </c>
      <c r="W109" s="74" t="e">
        <f t="shared" si="4"/>
        <v>#VALUE!</v>
      </c>
      <c r="X109" s="8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63"/>
      <c r="AK109" s="63"/>
      <c r="AL109" s="63"/>
      <c r="AM109" s="63"/>
      <c r="AN109" s="63"/>
      <c r="AO109" s="63"/>
      <c r="AP109" s="63"/>
      <c r="AQ109" s="63"/>
    </row>
    <row r="110" spans="1:43" ht="14.25" customHeight="1" x14ac:dyDescent="0.35">
      <c r="A110" s="16"/>
      <c r="B110" s="86"/>
      <c r="C110" s="77" t="s">
        <v>59</v>
      </c>
      <c r="D110" s="77" t="s">
        <v>59</v>
      </c>
      <c r="E110" s="78" t="s">
        <v>59</v>
      </c>
      <c r="F110" s="77" t="s">
        <v>59</v>
      </c>
      <c r="G110" s="77" t="s">
        <v>59</v>
      </c>
      <c r="H110" s="77" t="s">
        <v>59</v>
      </c>
      <c r="I110" s="77" t="s">
        <v>59</v>
      </c>
      <c r="J110" s="77" t="s">
        <v>59</v>
      </c>
      <c r="K110" s="79" t="s">
        <v>59</v>
      </c>
      <c r="L110" s="77" t="s">
        <v>59</v>
      </c>
      <c r="M110" s="77" t="s">
        <v>59</v>
      </c>
      <c r="N110" s="80" t="s">
        <v>59</v>
      </c>
      <c r="O110" s="55"/>
      <c r="P110" s="76" t="s">
        <v>59</v>
      </c>
      <c r="Q110" s="69"/>
      <c r="R110" s="70"/>
      <c r="S110" s="81" t="e">
        <f t="shared" si="1"/>
        <v>#VALUE!</v>
      </c>
      <c r="T110" s="4"/>
      <c r="U110" s="59" t="e">
        <f t="shared" si="2"/>
        <v>#VALUE!</v>
      </c>
      <c r="V110" s="82" t="e">
        <f t="shared" si="3"/>
        <v>#VALUE!</v>
      </c>
      <c r="W110" s="83" t="e">
        <f t="shared" si="4"/>
        <v>#VALUE!</v>
      </c>
      <c r="X110" s="87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63"/>
      <c r="AK110" s="63"/>
      <c r="AL110" s="63"/>
      <c r="AM110" s="63"/>
      <c r="AN110" s="63"/>
      <c r="AO110" s="63"/>
      <c r="AP110" s="63"/>
      <c r="AQ110" s="63"/>
    </row>
    <row r="111" spans="1:43" ht="14.25" customHeight="1" x14ac:dyDescent="0.35">
      <c r="A111" s="16"/>
      <c r="B111" s="84"/>
      <c r="C111" s="65" t="s">
        <v>59</v>
      </c>
      <c r="D111" s="65" t="s">
        <v>59</v>
      </c>
      <c r="E111" s="66" t="s">
        <v>59</v>
      </c>
      <c r="F111" s="65" t="s">
        <v>59</v>
      </c>
      <c r="G111" s="65" t="s">
        <v>59</v>
      </c>
      <c r="H111" s="65" t="s">
        <v>59</v>
      </c>
      <c r="I111" s="65" t="s">
        <v>59</v>
      </c>
      <c r="J111" s="65" t="s">
        <v>59</v>
      </c>
      <c r="K111" s="67" t="s">
        <v>59</v>
      </c>
      <c r="L111" s="65" t="s">
        <v>59</v>
      </c>
      <c r="M111" s="65" t="s">
        <v>59</v>
      </c>
      <c r="N111" s="68" t="s">
        <v>59</v>
      </c>
      <c r="O111" s="55"/>
      <c r="P111" s="64" t="s">
        <v>59</v>
      </c>
      <c r="Q111" s="69"/>
      <c r="R111" s="70"/>
      <c r="S111" s="71" t="e">
        <f t="shared" si="1"/>
        <v>#VALUE!</v>
      </c>
      <c r="T111" s="4"/>
      <c r="U111" s="72" t="e">
        <f t="shared" si="2"/>
        <v>#VALUE!</v>
      </c>
      <c r="V111" s="73" t="e">
        <f t="shared" si="3"/>
        <v>#VALUE!</v>
      </c>
      <c r="W111" s="74" t="e">
        <f t="shared" si="4"/>
        <v>#VALUE!</v>
      </c>
      <c r="X111" s="8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63"/>
      <c r="AK111" s="63"/>
      <c r="AL111" s="63"/>
      <c r="AM111" s="63"/>
      <c r="AN111" s="63"/>
      <c r="AO111" s="63"/>
      <c r="AP111" s="63"/>
      <c r="AQ111" s="63"/>
    </row>
    <row r="112" spans="1:43" ht="14.25" customHeight="1" x14ac:dyDescent="0.35">
      <c r="A112" s="16"/>
      <c r="B112" s="86"/>
      <c r="C112" s="77" t="s">
        <v>59</v>
      </c>
      <c r="D112" s="77" t="s">
        <v>59</v>
      </c>
      <c r="E112" s="78" t="s">
        <v>59</v>
      </c>
      <c r="F112" s="77" t="s">
        <v>59</v>
      </c>
      <c r="G112" s="77" t="s">
        <v>59</v>
      </c>
      <c r="H112" s="77" t="s">
        <v>59</v>
      </c>
      <c r="I112" s="77" t="s">
        <v>59</v>
      </c>
      <c r="J112" s="77" t="s">
        <v>59</v>
      </c>
      <c r="K112" s="79" t="s">
        <v>59</v>
      </c>
      <c r="L112" s="77" t="s">
        <v>59</v>
      </c>
      <c r="M112" s="77" t="s">
        <v>59</v>
      </c>
      <c r="N112" s="80" t="s">
        <v>59</v>
      </c>
      <c r="O112" s="55"/>
      <c r="P112" s="76" t="s">
        <v>59</v>
      </c>
      <c r="Q112" s="69"/>
      <c r="R112" s="70"/>
      <c r="S112" s="81" t="e">
        <f t="shared" si="1"/>
        <v>#VALUE!</v>
      </c>
      <c r="T112" s="4"/>
      <c r="U112" s="59" t="e">
        <f t="shared" si="2"/>
        <v>#VALUE!</v>
      </c>
      <c r="V112" s="82" t="e">
        <f t="shared" si="3"/>
        <v>#VALUE!</v>
      </c>
      <c r="W112" s="83" t="e">
        <f t="shared" si="4"/>
        <v>#VALUE!</v>
      </c>
      <c r="X112" s="87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63"/>
      <c r="AK112" s="63"/>
      <c r="AL112" s="63"/>
      <c r="AM112" s="63"/>
      <c r="AN112" s="63"/>
      <c r="AO112" s="63"/>
      <c r="AP112" s="63"/>
      <c r="AQ112" s="63"/>
    </row>
    <row r="113" spans="1:43" ht="14.25" customHeight="1" x14ac:dyDescent="0.35">
      <c r="A113" s="16"/>
      <c r="B113" s="84"/>
      <c r="C113" s="65" t="s">
        <v>59</v>
      </c>
      <c r="D113" s="65" t="s">
        <v>59</v>
      </c>
      <c r="E113" s="66" t="s">
        <v>59</v>
      </c>
      <c r="F113" s="65" t="s">
        <v>59</v>
      </c>
      <c r="G113" s="65" t="s">
        <v>59</v>
      </c>
      <c r="H113" s="65" t="s">
        <v>59</v>
      </c>
      <c r="I113" s="65" t="s">
        <v>59</v>
      </c>
      <c r="J113" s="65" t="s">
        <v>59</v>
      </c>
      <c r="K113" s="67" t="s">
        <v>59</v>
      </c>
      <c r="L113" s="65" t="s">
        <v>59</v>
      </c>
      <c r="M113" s="65" t="s">
        <v>59</v>
      </c>
      <c r="N113" s="68" t="s">
        <v>59</v>
      </c>
      <c r="O113" s="55"/>
      <c r="P113" s="64" t="s">
        <v>59</v>
      </c>
      <c r="Q113" s="69"/>
      <c r="R113" s="70"/>
      <c r="S113" s="71" t="e">
        <f t="shared" si="1"/>
        <v>#VALUE!</v>
      </c>
      <c r="T113" s="4"/>
      <c r="U113" s="72" t="e">
        <f t="shared" si="2"/>
        <v>#VALUE!</v>
      </c>
      <c r="V113" s="73" t="e">
        <f t="shared" si="3"/>
        <v>#VALUE!</v>
      </c>
      <c r="W113" s="74" t="e">
        <f t="shared" si="4"/>
        <v>#VALUE!</v>
      </c>
      <c r="X113" s="8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63"/>
      <c r="AK113" s="63"/>
      <c r="AL113" s="63"/>
      <c r="AM113" s="63"/>
      <c r="AN113" s="63"/>
      <c r="AO113" s="63"/>
      <c r="AP113" s="63"/>
      <c r="AQ113" s="63"/>
    </row>
    <row r="114" spans="1:43" ht="14.25" customHeight="1" x14ac:dyDescent="0.35">
      <c r="A114" s="16"/>
      <c r="B114" s="88"/>
      <c r="C114" s="89" t="s">
        <v>59</v>
      </c>
      <c r="D114" s="89" t="s">
        <v>59</v>
      </c>
      <c r="E114" s="90" t="s">
        <v>59</v>
      </c>
      <c r="F114" s="89" t="s">
        <v>59</v>
      </c>
      <c r="G114" s="89" t="s">
        <v>59</v>
      </c>
      <c r="H114" s="89" t="s">
        <v>59</v>
      </c>
      <c r="I114" s="89" t="s">
        <v>59</v>
      </c>
      <c r="J114" s="89" t="s">
        <v>59</v>
      </c>
      <c r="K114" s="91" t="s">
        <v>59</v>
      </c>
      <c r="L114" s="89" t="s">
        <v>59</v>
      </c>
      <c r="M114" s="89" t="s">
        <v>59</v>
      </c>
      <c r="N114" s="92" t="s">
        <v>59</v>
      </c>
      <c r="O114" s="55"/>
      <c r="P114" s="93" t="s">
        <v>59</v>
      </c>
      <c r="Q114" s="94"/>
      <c r="R114" s="95"/>
      <c r="S114" s="96" t="e">
        <f t="shared" si="1"/>
        <v>#VALUE!</v>
      </c>
      <c r="T114" s="4"/>
      <c r="U114" s="59" t="e">
        <f t="shared" si="2"/>
        <v>#VALUE!</v>
      </c>
      <c r="V114" s="97" t="e">
        <f t="shared" si="3"/>
        <v>#VALUE!</v>
      </c>
      <c r="W114" s="98" t="e">
        <f t="shared" si="4"/>
        <v>#VALUE!</v>
      </c>
      <c r="X114" s="99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</row>
    <row r="115" spans="1:43" ht="14.25" hidden="1" customHeight="1" x14ac:dyDescent="0.3">
      <c r="A115" s="16"/>
      <c r="B115" s="100"/>
      <c r="C115" s="101"/>
      <c r="D115" s="101"/>
      <c r="E115" s="16"/>
      <c r="F115" s="16"/>
      <c r="G115" s="16"/>
      <c r="H115" s="100"/>
      <c r="I115" s="100"/>
      <c r="J115" s="102"/>
      <c r="K115" s="100"/>
      <c r="L115" s="100"/>
      <c r="M115" s="103"/>
      <c r="N115" s="16"/>
      <c r="O115" s="16"/>
      <c r="P115" s="16"/>
      <c r="Q115" s="16"/>
      <c r="R115" s="16"/>
      <c r="S115" s="100"/>
      <c r="T115" s="16"/>
      <c r="U115" s="101"/>
      <c r="V115" s="101"/>
      <c r="W115" s="101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 spans="1:43" ht="14.25" hidden="1" customHeight="1" x14ac:dyDescent="0.3">
      <c r="A116" s="16"/>
      <c r="B116" s="100"/>
      <c r="C116" s="101"/>
      <c r="D116" s="101"/>
      <c r="E116" s="16"/>
      <c r="F116" s="16"/>
      <c r="G116" s="16"/>
      <c r="H116" s="100"/>
      <c r="I116" s="100"/>
      <c r="J116" s="102"/>
      <c r="K116" s="100"/>
      <c r="L116" s="100"/>
      <c r="M116" s="103"/>
      <c r="N116" s="16"/>
      <c r="O116" s="16"/>
      <c r="P116" s="16"/>
      <c r="Q116" s="16"/>
      <c r="R116" s="16"/>
      <c r="S116" s="100"/>
      <c r="T116" s="16"/>
      <c r="U116" s="101"/>
      <c r="V116" s="101"/>
      <c r="W116" s="101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</row>
    <row r="117" spans="1:43" ht="14.25" hidden="1" customHeight="1" x14ac:dyDescent="0.3">
      <c r="A117" s="16"/>
      <c r="B117" s="100"/>
      <c r="C117" s="101"/>
      <c r="D117" s="101"/>
      <c r="E117" s="16"/>
      <c r="F117" s="16"/>
      <c r="G117" s="16"/>
      <c r="H117" s="100"/>
      <c r="I117" s="100"/>
      <c r="J117" s="102"/>
      <c r="K117" s="100"/>
      <c r="L117" s="100"/>
      <c r="M117" s="103"/>
      <c r="N117" s="16"/>
      <c r="O117" s="16"/>
      <c r="P117" s="16"/>
      <c r="Q117" s="16"/>
      <c r="R117" s="16"/>
      <c r="S117" s="100"/>
      <c r="T117" s="16"/>
      <c r="U117" s="101"/>
      <c r="V117" s="101"/>
      <c r="W117" s="101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 spans="1:43" ht="14.25" hidden="1" customHeight="1" x14ac:dyDescent="0.3">
      <c r="A118" s="16"/>
      <c r="B118" s="100"/>
      <c r="C118" s="101"/>
      <c r="D118" s="101"/>
      <c r="E118" s="16"/>
      <c r="F118" s="16"/>
      <c r="G118" s="16"/>
      <c r="H118" s="100"/>
      <c r="I118" s="100"/>
      <c r="J118" s="102"/>
      <c r="K118" s="100"/>
      <c r="L118" s="100"/>
      <c r="M118" s="103"/>
      <c r="N118" s="16"/>
      <c r="O118" s="16"/>
      <c r="P118" s="16"/>
      <c r="Q118" s="16"/>
      <c r="R118" s="16"/>
      <c r="S118" s="100"/>
      <c r="T118" s="16"/>
      <c r="U118" s="101"/>
      <c r="V118" s="101"/>
      <c r="W118" s="101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</row>
    <row r="119" spans="1:43" ht="14.25" hidden="1" customHeight="1" x14ac:dyDescent="0.3">
      <c r="A119" s="16"/>
      <c r="B119" s="100"/>
      <c r="C119" s="101"/>
      <c r="D119" s="101"/>
      <c r="E119" s="16"/>
      <c r="F119" s="16"/>
      <c r="G119" s="16"/>
      <c r="H119" s="100"/>
      <c r="I119" s="100"/>
      <c r="J119" s="102"/>
      <c r="K119" s="100"/>
      <c r="L119" s="100"/>
      <c r="M119" s="103"/>
      <c r="N119" s="16"/>
      <c r="O119" s="16"/>
      <c r="P119" s="16"/>
      <c r="Q119" s="16"/>
      <c r="R119" s="16"/>
      <c r="S119" s="100"/>
      <c r="T119" s="16"/>
      <c r="U119" s="101"/>
      <c r="V119" s="101"/>
      <c r="W119" s="101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</row>
    <row r="120" spans="1:43" ht="14.25" hidden="1" customHeight="1" x14ac:dyDescent="0.3">
      <c r="A120" s="16"/>
      <c r="B120" s="100"/>
      <c r="C120" s="101"/>
      <c r="D120" s="101"/>
      <c r="E120" s="16"/>
      <c r="F120" s="16"/>
      <c r="G120" s="16"/>
      <c r="H120" s="100"/>
      <c r="I120" s="100"/>
      <c r="J120" s="102"/>
      <c r="K120" s="100"/>
      <c r="L120" s="100"/>
      <c r="M120" s="103"/>
      <c r="N120" s="16"/>
      <c r="O120" s="16"/>
      <c r="P120" s="16"/>
      <c r="Q120" s="16"/>
      <c r="R120" s="16"/>
      <c r="S120" s="100"/>
      <c r="T120" s="16"/>
      <c r="U120" s="101"/>
      <c r="V120" s="101"/>
      <c r="W120" s="101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</row>
    <row r="121" spans="1:43" ht="14.25" hidden="1" customHeight="1" x14ac:dyDescent="0.3">
      <c r="A121" s="16"/>
      <c r="B121" s="100"/>
      <c r="C121" s="101"/>
      <c r="D121" s="101"/>
      <c r="E121" s="16"/>
      <c r="F121" s="16"/>
      <c r="G121" s="16"/>
      <c r="H121" s="100"/>
      <c r="I121" s="100"/>
      <c r="J121" s="102"/>
      <c r="K121" s="100"/>
      <c r="L121" s="100"/>
      <c r="M121" s="103"/>
      <c r="N121" s="16"/>
      <c r="O121" s="16"/>
      <c r="P121" s="16"/>
      <c r="Q121" s="16"/>
      <c r="R121" s="16"/>
      <c r="S121" s="100"/>
      <c r="T121" s="16"/>
      <c r="U121" s="101"/>
      <c r="V121" s="101"/>
      <c r="W121" s="101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</row>
    <row r="122" spans="1:43" ht="14.25" hidden="1" customHeight="1" x14ac:dyDescent="0.3">
      <c r="A122" s="16"/>
      <c r="B122" s="100"/>
      <c r="C122" s="101"/>
      <c r="D122" s="101"/>
      <c r="E122" s="16"/>
      <c r="F122" s="16"/>
      <c r="G122" s="16"/>
      <c r="H122" s="100"/>
      <c r="I122" s="100"/>
      <c r="J122" s="102"/>
      <c r="K122" s="100"/>
      <c r="L122" s="100"/>
      <c r="M122" s="103"/>
      <c r="N122" s="16"/>
      <c r="O122" s="16"/>
      <c r="P122" s="16"/>
      <c r="Q122" s="16"/>
      <c r="R122" s="16"/>
      <c r="S122" s="100"/>
      <c r="T122" s="16"/>
      <c r="U122" s="101"/>
      <c r="V122" s="101"/>
      <c r="W122" s="101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</row>
    <row r="123" spans="1:43" ht="14.25" hidden="1" customHeight="1" x14ac:dyDescent="0.3">
      <c r="A123" s="16"/>
      <c r="B123" s="100"/>
      <c r="C123" s="101"/>
      <c r="D123" s="101"/>
      <c r="E123" s="16"/>
      <c r="F123" s="16"/>
      <c r="G123" s="16"/>
      <c r="H123" s="100"/>
      <c r="I123" s="100"/>
      <c r="J123" s="102"/>
      <c r="K123" s="100"/>
      <c r="L123" s="100"/>
      <c r="M123" s="103"/>
      <c r="N123" s="16"/>
      <c r="O123" s="16"/>
      <c r="P123" s="16"/>
      <c r="Q123" s="16"/>
      <c r="R123" s="16"/>
      <c r="S123" s="100"/>
      <c r="T123" s="16"/>
      <c r="U123" s="101"/>
      <c r="V123" s="101"/>
      <c r="W123" s="101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</row>
    <row r="124" spans="1:43" ht="14.25" hidden="1" customHeight="1" x14ac:dyDescent="0.3">
      <c r="A124" s="16"/>
      <c r="B124" s="100"/>
      <c r="C124" s="101"/>
      <c r="D124" s="101"/>
      <c r="E124" s="16"/>
      <c r="F124" s="16"/>
      <c r="G124" s="16"/>
      <c r="H124" s="100"/>
      <c r="I124" s="100"/>
      <c r="J124" s="102"/>
      <c r="K124" s="100"/>
      <c r="L124" s="100"/>
      <c r="M124" s="103"/>
      <c r="N124" s="16"/>
      <c r="O124" s="16"/>
      <c r="P124" s="16"/>
      <c r="Q124" s="16"/>
      <c r="R124" s="16"/>
      <c r="S124" s="100"/>
      <c r="T124" s="16"/>
      <c r="U124" s="101"/>
      <c r="V124" s="101"/>
      <c r="W124" s="101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</row>
    <row r="125" spans="1:43" ht="14.25" hidden="1" customHeight="1" x14ac:dyDescent="0.3">
      <c r="A125" s="16"/>
      <c r="B125" s="100"/>
      <c r="C125" s="101"/>
      <c r="D125" s="101"/>
      <c r="E125" s="16"/>
      <c r="F125" s="16"/>
      <c r="G125" s="16"/>
      <c r="H125" s="100"/>
      <c r="I125" s="100"/>
      <c r="J125" s="102"/>
      <c r="K125" s="100"/>
      <c r="L125" s="100"/>
      <c r="M125" s="103"/>
      <c r="N125" s="16"/>
      <c r="O125" s="16"/>
      <c r="P125" s="16"/>
      <c r="Q125" s="16"/>
      <c r="R125" s="16"/>
      <c r="S125" s="100"/>
      <c r="T125" s="16"/>
      <c r="U125" s="101"/>
      <c r="V125" s="101"/>
      <c r="W125" s="101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</row>
    <row r="126" spans="1:43" ht="14.25" hidden="1" customHeight="1" x14ac:dyDescent="0.3">
      <c r="A126" s="16"/>
      <c r="B126" s="100"/>
      <c r="C126" s="101"/>
      <c r="D126" s="101"/>
      <c r="E126" s="16"/>
      <c r="F126" s="16"/>
      <c r="G126" s="16"/>
      <c r="H126" s="100"/>
      <c r="I126" s="100"/>
      <c r="J126" s="102"/>
      <c r="K126" s="100"/>
      <c r="L126" s="100"/>
      <c r="M126" s="103"/>
      <c r="N126" s="16"/>
      <c r="O126" s="16"/>
      <c r="P126" s="16"/>
      <c r="Q126" s="16"/>
      <c r="R126" s="16"/>
      <c r="S126" s="100"/>
      <c r="T126" s="16"/>
      <c r="U126" s="101"/>
      <c r="V126" s="101"/>
      <c r="W126" s="101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</row>
    <row r="127" spans="1:43" ht="14.25" hidden="1" customHeight="1" x14ac:dyDescent="0.3">
      <c r="A127" s="16"/>
      <c r="B127" s="100"/>
      <c r="C127" s="101"/>
      <c r="D127" s="101"/>
      <c r="E127" s="16"/>
      <c r="F127" s="16"/>
      <c r="G127" s="16"/>
      <c r="H127" s="100"/>
      <c r="I127" s="100"/>
      <c r="J127" s="102"/>
      <c r="K127" s="100"/>
      <c r="L127" s="100"/>
      <c r="M127" s="103"/>
      <c r="N127" s="16"/>
      <c r="O127" s="16"/>
      <c r="P127" s="16"/>
      <c r="Q127" s="16"/>
      <c r="R127" s="16"/>
      <c r="S127" s="100"/>
      <c r="T127" s="16"/>
      <c r="U127" s="101"/>
      <c r="V127" s="101"/>
      <c r="W127" s="101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</row>
    <row r="128" spans="1:43" ht="14.25" hidden="1" customHeight="1" x14ac:dyDescent="0.3">
      <c r="A128" s="16"/>
      <c r="B128" s="100"/>
      <c r="C128" s="101"/>
      <c r="D128" s="101"/>
      <c r="E128" s="16"/>
      <c r="F128" s="16"/>
      <c r="G128" s="16"/>
      <c r="H128" s="100"/>
      <c r="I128" s="100"/>
      <c r="J128" s="102"/>
      <c r="K128" s="100"/>
      <c r="L128" s="100"/>
      <c r="M128" s="103"/>
      <c r="N128" s="16"/>
      <c r="O128" s="16"/>
      <c r="P128" s="16"/>
      <c r="Q128" s="16"/>
      <c r="R128" s="16"/>
      <c r="S128" s="100"/>
      <c r="T128" s="16"/>
      <c r="U128" s="101"/>
      <c r="V128" s="101"/>
      <c r="W128" s="101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</row>
    <row r="129" spans="1:43" ht="14.25" hidden="1" customHeight="1" x14ac:dyDescent="0.3">
      <c r="A129" s="16"/>
      <c r="B129" s="100"/>
      <c r="C129" s="101"/>
      <c r="D129" s="101"/>
      <c r="E129" s="16"/>
      <c r="F129" s="16"/>
      <c r="G129" s="16"/>
      <c r="H129" s="100"/>
      <c r="I129" s="100"/>
      <c r="J129" s="102"/>
      <c r="K129" s="100"/>
      <c r="L129" s="100"/>
      <c r="M129" s="103"/>
      <c r="N129" s="16"/>
      <c r="O129" s="16"/>
      <c r="P129" s="16"/>
      <c r="Q129" s="16"/>
      <c r="R129" s="16"/>
      <c r="S129" s="100"/>
      <c r="T129" s="16"/>
      <c r="U129" s="101"/>
      <c r="V129" s="101"/>
      <c r="W129" s="101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</row>
    <row r="130" spans="1:43" ht="14.25" hidden="1" customHeight="1" x14ac:dyDescent="0.3">
      <c r="A130" s="16"/>
      <c r="B130" s="100"/>
      <c r="C130" s="101"/>
      <c r="D130" s="101"/>
      <c r="E130" s="16"/>
      <c r="F130" s="16"/>
      <c r="G130" s="16"/>
      <c r="H130" s="100"/>
      <c r="I130" s="100"/>
      <c r="J130" s="102"/>
      <c r="K130" s="100"/>
      <c r="L130" s="100"/>
      <c r="M130" s="103"/>
      <c r="N130" s="16"/>
      <c r="O130" s="16"/>
      <c r="P130" s="16"/>
      <c r="Q130" s="16"/>
      <c r="R130" s="16"/>
      <c r="S130" s="100"/>
      <c r="T130" s="16"/>
      <c r="U130" s="101"/>
      <c r="V130" s="101"/>
      <c r="W130" s="101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</row>
    <row r="131" spans="1:43" ht="14.25" hidden="1" customHeight="1" x14ac:dyDescent="0.3">
      <c r="A131" s="16"/>
      <c r="B131" s="100"/>
      <c r="C131" s="101"/>
      <c r="D131" s="101"/>
      <c r="E131" s="16"/>
      <c r="F131" s="16"/>
      <c r="G131" s="16"/>
      <c r="H131" s="100"/>
      <c r="I131" s="100"/>
      <c r="J131" s="102"/>
      <c r="K131" s="100"/>
      <c r="L131" s="100"/>
      <c r="M131" s="103"/>
      <c r="N131" s="16"/>
      <c r="O131" s="16"/>
      <c r="P131" s="16"/>
      <c r="Q131" s="16"/>
      <c r="R131" s="16"/>
      <c r="S131" s="100"/>
      <c r="T131" s="16"/>
      <c r="U131" s="101"/>
      <c r="V131" s="101"/>
      <c r="W131" s="101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</row>
    <row r="132" spans="1:43" ht="14.25" hidden="1" customHeight="1" x14ac:dyDescent="0.3">
      <c r="A132" s="16"/>
      <c r="B132" s="100"/>
      <c r="C132" s="101"/>
      <c r="D132" s="101"/>
      <c r="E132" s="16"/>
      <c r="F132" s="16"/>
      <c r="G132" s="16"/>
      <c r="H132" s="100"/>
      <c r="I132" s="100"/>
      <c r="J132" s="102"/>
      <c r="K132" s="100"/>
      <c r="L132" s="100"/>
      <c r="M132" s="103"/>
      <c r="N132" s="16"/>
      <c r="O132" s="16"/>
      <c r="P132" s="16"/>
      <c r="Q132" s="16"/>
      <c r="R132" s="16"/>
      <c r="S132" s="100"/>
      <c r="T132" s="16"/>
      <c r="U132" s="101"/>
      <c r="V132" s="101"/>
      <c r="W132" s="101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</row>
    <row r="133" spans="1:43" ht="14.25" hidden="1" customHeight="1" x14ac:dyDescent="0.3">
      <c r="A133" s="16"/>
      <c r="B133" s="100"/>
      <c r="C133" s="101"/>
      <c r="D133" s="101"/>
      <c r="E133" s="16"/>
      <c r="F133" s="16"/>
      <c r="G133" s="16"/>
      <c r="H133" s="100"/>
      <c r="I133" s="100"/>
      <c r="J133" s="102"/>
      <c r="K133" s="100"/>
      <c r="L133" s="100"/>
      <c r="M133" s="103"/>
      <c r="N133" s="16"/>
      <c r="O133" s="16"/>
      <c r="P133" s="16"/>
      <c r="Q133" s="16"/>
      <c r="R133" s="16"/>
      <c r="S133" s="100"/>
      <c r="T133" s="16"/>
      <c r="U133" s="101"/>
      <c r="V133" s="101"/>
      <c r="W133" s="101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</row>
    <row r="134" spans="1:43" ht="14.25" hidden="1" customHeight="1" x14ac:dyDescent="0.3">
      <c r="A134" s="16"/>
      <c r="B134" s="100"/>
      <c r="C134" s="101"/>
      <c r="D134" s="101"/>
      <c r="E134" s="16"/>
      <c r="F134" s="16"/>
      <c r="G134" s="16"/>
      <c r="H134" s="100"/>
      <c r="I134" s="100"/>
      <c r="J134" s="102"/>
      <c r="K134" s="100"/>
      <c r="L134" s="100"/>
      <c r="M134" s="103"/>
      <c r="N134" s="16"/>
      <c r="O134" s="16"/>
      <c r="P134" s="16"/>
      <c r="Q134" s="16"/>
      <c r="R134" s="16"/>
      <c r="S134" s="100"/>
      <c r="T134" s="16"/>
      <c r="U134" s="101"/>
      <c r="V134" s="101"/>
      <c r="W134" s="101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</row>
    <row r="135" spans="1:43" ht="14.25" hidden="1" customHeight="1" x14ac:dyDescent="0.3">
      <c r="A135" s="16"/>
      <c r="B135" s="100"/>
      <c r="C135" s="101"/>
      <c r="D135" s="101"/>
      <c r="E135" s="16"/>
      <c r="F135" s="16"/>
      <c r="G135" s="16"/>
      <c r="H135" s="100"/>
      <c r="I135" s="100"/>
      <c r="J135" s="102"/>
      <c r="K135" s="100"/>
      <c r="L135" s="100"/>
      <c r="M135" s="103"/>
      <c r="N135" s="16"/>
      <c r="O135" s="16"/>
      <c r="P135" s="16"/>
      <c r="Q135" s="16"/>
      <c r="R135" s="16"/>
      <c r="S135" s="100"/>
      <c r="T135" s="16"/>
      <c r="U135" s="101"/>
      <c r="V135" s="101"/>
      <c r="W135" s="101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</row>
    <row r="136" spans="1:43" ht="14.25" hidden="1" customHeight="1" x14ac:dyDescent="0.3">
      <c r="A136" s="16"/>
      <c r="B136" s="100"/>
      <c r="C136" s="101"/>
      <c r="D136" s="101"/>
      <c r="E136" s="16"/>
      <c r="F136" s="16"/>
      <c r="G136" s="16"/>
      <c r="H136" s="100"/>
      <c r="I136" s="100"/>
      <c r="J136" s="102"/>
      <c r="K136" s="100"/>
      <c r="L136" s="100"/>
      <c r="M136" s="103"/>
      <c r="N136" s="16"/>
      <c r="O136" s="16"/>
      <c r="P136" s="16"/>
      <c r="Q136" s="16"/>
      <c r="R136" s="16"/>
      <c r="S136" s="100"/>
      <c r="T136" s="16"/>
      <c r="U136" s="101"/>
      <c r="V136" s="101"/>
      <c r="W136" s="101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</row>
    <row r="137" spans="1:43" ht="14.25" hidden="1" customHeight="1" x14ac:dyDescent="0.3">
      <c r="A137" s="16"/>
      <c r="B137" s="100"/>
      <c r="C137" s="101"/>
      <c r="D137" s="101"/>
      <c r="E137" s="16"/>
      <c r="F137" s="16"/>
      <c r="G137" s="16"/>
      <c r="H137" s="100"/>
      <c r="I137" s="100"/>
      <c r="J137" s="102"/>
      <c r="K137" s="100"/>
      <c r="L137" s="100"/>
      <c r="M137" s="103"/>
      <c r="N137" s="16"/>
      <c r="O137" s="16"/>
      <c r="P137" s="16"/>
      <c r="Q137" s="16"/>
      <c r="R137" s="16"/>
      <c r="S137" s="100"/>
      <c r="T137" s="16"/>
      <c r="U137" s="101"/>
      <c r="V137" s="101"/>
      <c r="W137" s="101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</row>
    <row r="138" spans="1:43" ht="14.25" hidden="1" customHeight="1" x14ac:dyDescent="0.3">
      <c r="A138" s="16"/>
      <c r="B138" s="100"/>
      <c r="C138" s="101"/>
      <c r="D138" s="101"/>
      <c r="E138" s="16"/>
      <c r="F138" s="16"/>
      <c r="G138" s="16"/>
      <c r="H138" s="100"/>
      <c r="I138" s="100"/>
      <c r="J138" s="102"/>
      <c r="K138" s="100"/>
      <c r="L138" s="100"/>
      <c r="M138" s="103"/>
      <c r="N138" s="16"/>
      <c r="O138" s="16"/>
      <c r="P138" s="16"/>
      <c r="Q138" s="16"/>
      <c r="R138" s="16"/>
      <c r="S138" s="100"/>
      <c r="T138" s="16"/>
      <c r="U138" s="101"/>
      <c r="V138" s="101"/>
      <c r="W138" s="101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</row>
    <row r="139" spans="1:43" ht="14.25" hidden="1" customHeight="1" x14ac:dyDescent="0.3">
      <c r="A139" s="16"/>
      <c r="B139" s="100"/>
      <c r="C139" s="101"/>
      <c r="D139" s="101"/>
      <c r="E139" s="16"/>
      <c r="F139" s="16"/>
      <c r="G139" s="16"/>
      <c r="H139" s="100"/>
      <c r="I139" s="100"/>
      <c r="J139" s="102"/>
      <c r="K139" s="100"/>
      <c r="L139" s="100"/>
      <c r="M139" s="103"/>
      <c r="N139" s="16"/>
      <c r="O139" s="16"/>
      <c r="P139" s="16"/>
      <c r="Q139" s="16"/>
      <c r="R139" s="16"/>
      <c r="S139" s="100"/>
      <c r="T139" s="16"/>
      <c r="U139" s="101"/>
      <c r="V139" s="101"/>
      <c r="W139" s="101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</row>
    <row r="140" spans="1:43" ht="14.25" hidden="1" customHeight="1" x14ac:dyDescent="0.3">
      <c r="A140" s="16"/>
      <c r="B140" s="100"/>
      <c r="C140" s="101"/>
      <c r="D140" s="101"/>
      <c r="E140" s="16"/>
      <c r="F140" s="16"/>
      <c r="G140" s="16"/>
      <c r="H140" s="100"/>
      <c r="I140" s="100"/>
      <c r="J140" s="102"/>
      <c r="K140" s="100"/>
      <c r="L140" s="100"/>
      <c r="M140" s="103"/>
      <c r="N140" s="16"/>
      <c r="O140" s="16"/>
      <c r="P140" s="16"/>
      <c r="Q140" s="16"/>
      <c r="R140" s="16"/>
      <c r="S140" s="100"/>
      <c r="T140" s="16"/>
      <c r="U140" s="101"/>
      <c r="V140" s="101"/>
      <c r="W140" s="101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</row>
    <row r="141" spans="1:43" ht="14.25" hidden="1" customHeight="1" x14ac:dyDescent="0.3">
      <c r="A141" s="16"/>
      <c r="B141" s="100"/>
      <c r="C141" s="101"/>
      <c r="D141" s="101"/>
      <c r="E141" s="16"/>
      <c r="F141" s="16"/>
      <c r="G141" s="16"/>
      <c r="H141" s="100"/>
      <c r="I141" s="100"/>
      <c r="J141" s="102"/>
      <c r="K141" s="100"/>
      <c r="L141" s="100"/>
      <c r="M141" s="103"/>
      <c r="N141" s="16"/>
      <c r="O141" s="16"/>
      <c r="P141" s="16"/>
      <c r="Q141" s="16"/>
      <c r="R141" s="16"/>
      <c r="S141" s="100"/>
      <c r="T141" s="16"/>
      <c r="U141" s="101"/>
      <c r="V141" s="101"/>
      <c r="W141" s="101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</row>
    <row r="142" spans="1:43" ht="14.25" hidden="1" customHeight="1" x14ac:dyDescent="0.3">
      <c r="A142" s="16"/>
      <c r="B142" s="100"/>
      <c r="C142" s="101"/>
      <c r="D142" s="101"/>
      <c r="E142" s="16"/>
      <c r="F142" s="16"/>
      <c r="G142" s="16"/>
      <c r="H142" s="100"/>
      <c r="I142" s="100"/>
      <c r="J142" s="102"/>
      <c r="K142" s="100"/>
      <c r="L142" s="100"/>
      <c r="M142" s="103"/>
      <c r="N142" s="16"/>
      <c r="O142" s="16"/>
      <c r="P142" s="16"/>
      <c r="Q142" s="16"/>
      <c r="R142" s="16"/>
      <c r="S142" s="100"/>
      <c r="T142" s="16"/>
      <c r="U142" s="101"/>
      <c r="V142" s="101"/>
      <c r="W142" s="101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</row>
    <row r="143" spans="1:43" ht="14.25" hidden="1" customHeight="1" x14ac:dyDescent="0.3">
      <c r="A143" s="16"/>
      <c r="B143" s="100"/>
      <c r="C143" s="101"/>
      <c r="D143" s="101"/>
      <c r="E143" s="16"/>
      <c r="F143" s="16"/>
      <c r="G143" s="16"/>
      <c r="H143" s="100"/>
      <c r="I143" s="100"/>
      <c r="J143" s="102"/>
      <c r="K143" s="100"/>
      <c r="L143" s="100"/>
      <c r="M143" s="103"/>
      <c r="N143" s="16"/>
      <c r="O143" s="16"/>
      <c r="P143" s="16"/>
      <c r="Q143" s="16"/>
      <c r="R143" s="16"/>
      <c r="S143" s="100"/>
      <c r="T143" s="16"/>
      <c r="U143" s="101"/>
      <c r="V143" s="101"/>
      <c r="W143" s="101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</row>
    <row r="144" spans="1:43" ht="14.25" hidden="1" customHeight="1" x14ac:dyDescent="0.3">
      <c r="A144" s="16"/>
      <c r="B144" s="100"/>
      <c r="C144" s="101"/>
      <c r="D144" s="101"/>
      <c r="E144" s="16"/>
      <c r="F144" s="16"/>
      <c r="G144" s="16"/>
      <c r="H144" s="100"/>
      <c r="I144" s="100"/>
      <c r="J144" s="102"/>
      <c r="K144" s="100"/>
      <c r="L144" s="100"/>
      <c r="M144" s="103"/>
      <c r="N144" s="16"/>
      <c r="O144" s="16"/>
      <c r="P144" s="16"/>
      <c r="Q144" s="16"/>
      <c r="R144" s="16"/>
      <c r="S144" s="100"/>
      <c r="T144" s="16"/>
      <c r="U144" s="101"/>
      <c r="V144" s="101"/>
      <c r="W144" s="101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</row>
    <row r="145" spans="1:43" ht="14.25" hidden="1" customHeight="1" x14ac:dyDescent="0.3">
      <c r="A145" s="16"/>
      <c r="B145" s="100"/>
      <c r="C145" s="101"/>
      <c r="D145" s="101"/>
      <c r="E145" s="16"/>
      <c r="F145" s="16"/>
      <c r="G145" s="16"/>
      <c r="H145" s="100"/>
      <c r="I145" s="100"/>
      <c r="J145" s="102"/>
      <c r="K145" s="100"/>
      <c r="L145" s="100"/>
      <c r="M145" s="103"/>
      <c r="N145" s="16"/>
      <c r="O145" s="16"/>
      <c r="P145" s="16"/>
      <c r="Q145" s="16"/>
      <c r="R145" s="16"/>
      <c r="S145" s="100"/>
      <c r="T145" s="16"/>
      <c r="U145" s="101"/>
      <c r="V145" s="101"/>
      <c r="W145" s="101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</row>
    <row r="146" spans="1:43" ht="14.25" hidden="1" customHeight="1" x14ac:dyDescent="0.3">
      <c r="A146" s="16"/>
      <c r="B146" s="100"/>
      <c r="C146" s="101"/>
      <c r="D146" s="101"/>
      <c r="E146" s="16"/>
      <c r="F146" s="16"/>
      <c r="G146" s="16"/>
      <c r="H146" s="100"/>
      <c r="I146" s="100"/>
      <c r="J146" s="102"/>
      <c r="K146" s="100"/>
      <c r="L146" s="100"/>
      <c r="M146" s="103"/>
      <c r="N146" s="16"/>
      <c r="O146" s="16"/>
      <c r="P146" s="16"/>
      <c r="Q146" s="16"/>
      <c r="R146" s="16"/>
      <c r="S146" s="100"/>
      <c r="T146" s="16"/>
      <c r="U146" s="101"/>
      <c r="V146" s="101"/>
      <c r="W146" s="101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</row>
    <row r="147" spans="1:43" ht="14.25" hidden="1" customHeight="1" x14ac:dyDescent="0.3">
      <c r="A147" s="16"/>
      <c r="B147" s="100"/>
      <c r="C147" s="101"/>
      <c r="D147" s="101"/>
      <c r="E147" s="16"/>
      <c r="F147" s="16"/>
      <c r="G147" s="16"/>
      <c r="H147" s="100"/>
      <c r="I147" s="100"/>
      <c r="J147" s="102"/>
      <c r="K147" s="100"/>
      <c r="L147" s="100"/>
      <c r="M147" s="103"/>
      <c r="N147" s="16"/>
      <c r="O147" s="16"/>
      <c r="P147" s="16"/>
      <c r="Q147" s="16"/>
      <c r="R147" s="16"/>
      <c r="S147" s="100"/>
      <c r="T147" s="16"/>
      <c r="U147" s="101"/>
      <c r="V147" s="101"/>
      <c r="W147" s="101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</row>
    <row r="148" spans="1:43" ht="14.25" hidden="1" customHeight="1" x14ac:dyDescent="0.3">
      <c r="A148" s="16"/>
      <c r="B148" s="100"/>
      <c r="C148" s="101"/>
      <c r="D148" s="101"/>
      <c r="E148" s="16"/>
      <c r="F148" s="16"/>
      <c r="G148" s="16"/>
      <c r="H148" s="100"/>
      <c r="I148" s="100"/>
      <c r="J148" s="102"/>
      <c r="K148" s="100"/>
      <c r="L148" s="100"/>
      <c r="M148" s="103"/>
      <c r="N148" s="16"/>
      <c r="O148" s="16"/>
      <c r="P148" s="16"/>
      <c r="Q148" s="16"/>
      <c r="R148" s="16"/>
      <c r="S148" s="100"/>
      <c r="T148" s="16"/>
      <c r="U148" s="101"/>
      <c r="V148" s="101"/>
      <c r="W148" s="101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</row>
    <row r="149" spans="1:43" ht="14.25" hidden="1" customHeight="1" x14ac:dyDescent="0.3">
      <c r="A149" s="16"/>
      <c r="B149" s="100"/>
      <c r="C149" s="101"/>
      <c r="D149" s="101"/>
      <c r="E149" s="16"/>
      <c r="F149" s="16"/>
      <c r="G149" s="16"/>
      <c r="H149" s="100"/>
      <c r="I149" s="100"/>
      <c r="J149" s="102"/>
      <c r="K149" s="100"/>
      <c r="L149" s="100"/>
      <c r="M149" s="103"/>
      <c r="N149" s="16"/>
      <c r="O149" s="16"/>
      <c r="P149" s="16"/>
      <c r="Q149" s="16"/>
      <c r="R149" s="16"/>
      <c r="S149" s="100"/>
      <c r="T149" s="16"/>
      <c r="U149" s="101"/>
      <c r="V149" s="101"/>
      <c r="W149" s="101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</row>
    <row r="150" spans="1:43" ht="14.25" hidden="1" customHeight="1" x14ac:dyDescent="0.3">
      <c r="A150" s="16"/>
      <c r="B150" s="100"/>
      <c r="C150" s="101"/>
      <c r="D150" s="101"/>
      <c r="E150" s="16"/>
      <c r="F150" s="16"/>
      <c r="G150" s="16"/>
      <c r="H150" s="100"/>
      <c r="I150" s="100"/>
      <c r="J150" s="102"/>
      <c r="K150" s="100"/>
      <c r="L150" s="100"/>
      <c r="M150" s="103"/>
      <c r="N150" s="16"/>
      <c r="O150" s="16"/>
      <c r="P150" s="16"/>
      <c r="Q150" s="16"/>
      <c r="R150" s="16"/>
      <c r="S150" s="100"/>
      <c r="T150" s="16"/>
      <c r="U150" s="101"/>
      <c r="V150" s="101"/>
      <c r="W150" s="101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</row>
    <row r="151" spans="1:43" ht="14.25" hidden="1" customHeight="1" x14ac:dyDescent="0.3">
      <c r="A151" s="16"/>
      <c r="B151" s="100"/>
      <c r="C151" s="101"/>
      <c r="D151" s="101"/>
      <c r="E151" s="16"/>
      <c r="F151" s="16"/>
      <c r="G151" s="16"/>
      <c r="H151" s="100"/>
      <c r="I151" s="100"/>
      <c r="J151" s="102"/>
      <c r="K151" s="100"/>
      <c r="L151" s="100"/>
      <c r="M151" s="103"/>
      <c r="N151" s="16"/>
      <c r="O151" s="16"/>
      <c r="P151" s="16"/>
      <c r="Q151" s="16"/>
      <c r="R151" s="16"/>
      <c r="S151" s="100"/>
      <c r="T151" s="16"/>
      <c r="U151" s="101"/>
      <c r="V151" s="101"/>
      <c r="W151" s="101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</row>
    <row r="152" spans="1:43" ht="14.25" hidden="1" customHeight="1" x14ac:dyDescent="0.3">
      <c r="A152" s="16"/>
      <c r="B152" s="100"/>
      <c r="C152" s="101"/>
      <c r="D152" s="101"/>
      <c r="E152" s="16"/>
      <c r="F152" s="16"/>
      <c r="G152" s="16"/>
      <c r="H152" s="100"/>
      <c r="I152" s="100"/>
      <c r="J152" s="102"/>
      <c r="K152" s="100"/>
      <c r="L152" s="100"/>
      <c r="M152" s="103"/>
      <c r="N152" s="16"/>
      <c r="O152" s="16"/>
      <c r="P152" s="16"/>
      <c r="Q152" s="16"/>
      <c r="R152" s="16"/>
      <c r="S152" s="100"/>
      <c r="T152" s="16"/>
      <c r="U152" s="101"/>
      <c r="V152" s="101"/>
      <c r="W152" s="101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</row>
    <row r="153" spans="1:43" ht="14.25" hidden="1" customHeight="1" x14ac:dyDescent="0.3">
      <c r="A153" s="16"/>
      <c r="B153" s="100"/>
      <c r="C153" s="101"/>
      <c r="D153" s="101"/>
      <c r="E153" s="16"/>
      <c r="F153" s="16"/>
      <c r="G153" s="16"/>
      <c r="H153" s="100"/>
      <c r="I153" s="100"/>
      <c r="J153" s="102"/>
      <c r="K153" s="100"/>
      <c r="L153" s="100"/>
      <c r="M153" s="103"/>
      <c r="N153" s="16"/>
      <c r="O153" s="16"/>
      <c r="P153" s="16"/>
      <c r="Q153" s="16"/>
      <c r="R153" s="16"/>
      <c r="S153" s="100"/>
      <c r="T153" s="16"/>
      <c r="U153" s="101"/>
      <c r="V153" s="101"/>
      <c r="W153" s="101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</row>
    <row r="154" spans="1:43" ht="14.25" hidden="1" customHeight="1" x14ac:dyDescent="0.3">
      <c r="A154" s="16"/>
      <c r="B154" s="100"/>
      <c r="C154" s="101"/>
      <c r="D154" s="101"/>
      <c r="E154" s="16"/>
      <c r="F154" s="16"/>
      <c r="G154" s="16"/>
      <c r="H154" s="100"/>
      <c r="I154" s="100"/>
      <c r="J154" s="102"/>
      <c r="K154" s="100"/>
      <c r="L154" s="100"/>
      <c r="M154" s="103"/>
      <c r="N154" s="16"/>
      <c r="O154" s="16"/>
      <c r="P154" s="16"/>
      <c r="Q154" s="16"/>
      <c r="R154" s="16"/>
      <c r="S154" s="100"/>
      <c r="T154" s="16"/>
      <c r="U154" s="101"/>
      <c r="V154" s="101"/>
      <c r="W154" s="101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</row>
    <row r="155" spans="1:43" ht="14.25" hidden="1" customHeight="1" x14ac:dyDescent="0.3">
      <c r="A155" s="16"/>
      <c r="B155" s="100"/>
      <c r="C155" s="101"/>
      <c r="D155" s="101"/>
      <c r="E155" s="16"/>
      <c r="F155" s="16"/>
      <c r="G155" s="16"/>
      <c r="H155" s="100"/>
      <c r="I155" s="100"/>
      <c r="J155" s="102"/>
      <c r="K155" s="100"/>
      <c r="L155" s="100"/>
      <c r="M155" s="103"/>
      <c r="N155" s="16"/>
      <c r="O155" s="16"/>
      <c r="P155" s="16"/>
      <c r="Q155" s="16"/>
      <c r="R155" s="16"/>
      <c r="S155" s="100"/>
      <c r="T155" s="16"/>
      <c r="U155" s="101"/>
      <c r="V155" s="101"/>
      <c r="W155" s="101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</row>
    <row r="156" spans="1:43" ht="14.25" hidden="1" customHeight="1" x14ac:dyDescent="0.3">
      <c r="A156" s="16"/>
      <c r="B156" s="100"/>
      <c r="C156" s="101"/>
      <c r="D156" s="101"/>
      <c r="E156" s="16"/>
      <c r="F156" s="16"/>
      <c r="G156" s="16"/>
      <c r="H156" s="100"/>
      <c r="I156" s="100"/>
      <c r="J156" s="102"/>
      <c r="K156" s="100"/>
      <c r="L156" s="100"/>
      <c r="M156" s="103"/>
      <c r="N156" s="16"/>
      <c r="O156" s="16"/>
      <c r="P156" s="16"/>
      <c r="Q156" s="16"/>
      <c r="R156" s="16"/>
      <c r="S156" s="100"/>
      <c r="T156" s="16"/>
      <c r="U156" s="101"/>
      <c r="V156" s="101"/>
      <c r="W156" s="101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</row>
    <row r="157" spans="1:43" ht="14.25" hidden="1" customHeight="1" x14ac:dyDescent="0.3">
      <c r="A157" s="16"/>
      <c r="B157" s="100"/>
      <c r="C157" s="101"/>
      <c r="D157" s="101"/>
      <c r="E157" s="16"/>
      <c r="F157" s="16"/>
      <c r="G157" s="16"/>
      <c r="H157" s="100"/>
      <c r="I157" s="100"/>
      <c r="J157" s="102"/>
      <c r="K157" s="100"/>
      <c r="L157" s="100"/>
      <c r="M157" s="103"/>
      <c r="N157" s="16"/>
      <c r="O157" s="16"/>
      <c r="P157" s="16"/>
      <c r="Q157" s="16"/>
      <c r="R157" s="16"/>
      <c r="S157" s="100"/>
      <c r="T157" s="16"/>
      <c r="U157" s="101"/>
      <c r="V157" s="101"/>
      <c r="W157" s="101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</row>
    <row r="158" spans="1:43" ht="14.25" hidden="1" customHeight="1" x14ac:dyDescent="0.3">
      <c r="A158" s="16"/>
      <c r="B158" s="100"/>
      <c r="C158" s="101"/>
      <c r="D158" s="101"/>
      <c r="E158" s="16"/>
      <c r="F158" s="16"/>
      <c r="G158" s="16"/>
      <c r="H158" s="100"/>
      <c r="I158" s="100"/>
      <c r="J158" s="102"/>
      <c r="K158" s="100"/>
      <c r="L158" s="100"/>
      <c r="M158" s="103"/>
      <c r="N158" s="16"/>
      <c r="O158" s="16"/>
      <c r="P158" s="16"/>
      <c r="Q158" s="16"/>
      <c r="R158" s="16"/>
      <c r="S158" s="100"/>
      <c r="T158" s="16"/>
      <c r="U158" s="101"/>
      <c r="V158" s="101"/>
      <c r="W158" s="101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</row>
    <row r="159" spans="1:43" ht="14.25" hidden="1" customHeight="1" x14ac:dyDescent="0.3">
      <c r="A159" s="16"/>
      <c r="B159" s="100"/>
      <c r="C159" s="101"/>
      <c r="D159" s="101"/>
      <c r="E159" s="16"/>
      <c r="F159" s="16"/>
      <c r="G159" s="16"/>
      <c r="H159" s="100"/>
      <c r="I159" s="100"/>
      <c r="J159" s="102"/>
      <c r="K159" s="100"/>
      <c r="L159" s="100"/>
      <c r="M159" s="103"/>
      <c r="N159" s="16"/>
      <c r="O159" s="16"/>
      <c r="P159" s="16"/>
      <c r="Q159" s="16"/>
      <c r="R159" s="16"/>
      <c r="S159" s="100"/>
      <c r="T159" s="16"/>
      <c r="U159" s="101"/>
      <c r="V159" s="101"/>
      <c r="W159" s="101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</row>
    <row r="160" spans="1:43" ht="14.25" hidden="1" customHeight="1" x14ac:dyDescent="0.3">
      <c r="A160" s="16"/>
      <c r="B160" s="100"/>
      <c r="C160" s="101"/>
      <c r="D160" s="101"/>
      <c r="E160" s="16"/>
      <c r="F160" s="16"/>
      <c r="G160" s="16"/>
      <c r="H160" s="100"/>
      <c r="I160" s="100"/>
      <c r="J160" s="102"/>
      <c r="K160" s="100"/>
      <c r="L160" s="100"/>
      <c r="M160" s="103"/>
      <c r="N160" s="16"/>
      <c r="O160" s="16"/>
      <c r="P160" s="16"/>
      <c r="Q160" s="16"/>
      <c r="R160" s="16"/>
      <c r="S160" s="100"/>
      <c r="T160" s="16"/>
      <c r="U160" s="101"/>
      <c r="V160" s="101"/>
      <c r="W160" s="101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</row>
    <row r="161" spans="1:43" ht="14.25" hidden="1" customHeight="1" x14ac:dyDescent="0.3">
      <c r="A161" s="16"/>
      <c r="B161" s="100"/>
      <c r="C161" s="101"/>
      <c r="D161" s="101"/>
      <c r="E161" s="16"/>
      <c r="F161" s="16"/>
      <c r="G161" s="16"/>
      <c r="H161" s="100"/>
      <c r="I161" s="100"/>
      <c r="J161" s="102"/>
      <c r="K161" s="100"/>
      <c r="L161" s="100"/>
      <c r="M161" s="103"/>
      <c r="N161" s="16"/>
      <c r="O161" s="16"/>
      <c r="P161" s="16"/>
      <c r="Q161" s="16"/>
      <c r="R161" s="16"/>
      <c r="S161" s="100"/>
      <c r="T161" s="16"/>
      <c r="U161" s="101"/>
      <c r="V161" s="101"/>
      <c r="W161" s="101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</row>
    <row r="162" spans="1:43" ht="14.25" hidden="1" customHeight="1" x14ac:dyDescent="0.3">
      <c r="A162" s="16"/>
      <c r="B162" s="100"/>
      <c r="C162" s="101"/>
      <c r="D162" s="101"/>
      <c r="E162" s="16"/>
      <c r="F162" s="16"/>
      <c r="G162" s="16"/>
      <c r="H162" s="100"/>
      <c r="I162" s="100"/>
      <c r="J162" s="102"/>
      <c r="K162" s="100"/>
      <c r="L162" s="100"/>
      <c r="M162" s="103"/>
      <c r="N162" s="16"/>
      <c r="O162" s="16"/>
      <c r="P162" s="16"/>
      <c r="Q162" s="16"/>
      <c r="R162" s="16"/>
      <c r="S162" s="100"/>
      <c r="T162" s="16"/>
      <c r="U162" s="101"/>
      <c r="V162" s="101"/>
      <c r="W162" s="101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</row>
    <row r="163" spans="1:43" ht="14.25" hidden="1" customHeight="1" x14ac:dyDescent="0.3">
      <c r="A163" s="16"/>
      <c r="B163" s="100"/>
      <c r="C163" s="101"/>
      <c r="D163" s="101"/>
      <c r="E163" s="16"/>
      <c r="F163" s="16"/>
      <c r="G163" s="16"/>
      <c r="H163" s="100"/>
      <c r="I163" s="100"/>
      <c r="J163" s="102"/>
      <c r="K163" s="100"/>
      <c r="L163" s="100"/>
      <c r="M163" s="103"/>
      <c r="N163" s="16"/>
      <c r="O163" s="16"/>
      <c r="P163" s="16"/>
      <c r="Q163" s="16"/>
      <c r="R163" s="16"/>
      <c r="S163" s="100"/>
      <c r="T163" s="16"/>
      <c r="U163" s="101"/>
      <c r="V163" s="101"/>
      <c r="W163" s="101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</row>
    <row r="164" spans="1:43" ht="14.25" hidden="1" customHeight="1" x14ac:dyDescent="0.3">
      <c r="A164" s="16"/>
      <c r="B164" s="100"/>
      <c r="C164" s="101"/>
      <c r="D164" s="101"/>
      <c r="E164" s="16"/>
      <c r="F164" s="16"/>
      <c r="G164" s="16"/>
      <c r="H164" s="100"/>
      <c r="I164" s="100"/>
      <c r="J164" s="102"/>
      <c r="K164" s="100"/>
      <c r="L164" s="100"/>
      <c r="M164" s="103"/>
      <c r="N164" s="16"/>
      <c r="O164" s="16"/>
      <c r="P164" s="16"/>
      <c r="Q164" s="16"/>
      <c r="R164" s="16"/>
      <c r="S164" s="100"/>
      <c r="T164" s="16"/>
      <c r="U164" s="101"/>
      <c r="V164" s="101"/>
      <c r="W164" s="101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</row>
    <row r="165" spans="1:43" ht="14.25" hidden="1" customHeight="1" x14ac:dyDescent="0.3">
      <c r="A165" s="16"/>
      <c r="B165" s="100"/>
      <c r="C165" s="101"/>
      <c r="D165" s="101"/>
      <c r="E165" s="16"/>
      <c r="F165" s="16"/>
      <c r="G165" s="16"/>
      <c r="H165" s="100"/>
      <c r="I165" s="100"/>
      <c r="J165" s="102"/>
      <c r="K165" s="100"/>
      <c r="L165" s="100"/>
      <c r="M165" s="103"/>
      <c r="N165" s="16"/>
      <c r="O165" s="16"/>
      <c r="P165" s="16"/>
      <c r="Q165" s="16"/>
      <c r="R165" s="16"/>
      <c r="S165" s="100"/>
      <c r="T165" s="16"/>
      <c r="U165" s="101"/>
      <c r="V165" s="101"/>
      <c r="W165" s="101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</row>
    <row r="166" spans="1:43" ht="14.25" hidden="1" customHeight="1" x14ac:dyDescent="0.3">
      <c r="A166" s="16"/>
      <c r="B166" s="100"/>
      <c r="C166" s="101"/>
      <c r="D166" s="101"/>
      <c r="E166" s="16"/>
      <c r="F166" s="16"/>
      <c r="G166" s="16"/>
      <c r="H166" s="100"/>
      <c r="I166" s="100"/>
      <c r="J166" s="102"/>
      <c r="K166" s="100"/>
      <c r="L166" s="100"/>
      <c r="M166" s="103"/>
      <c r="N166" s="16"/>
      <c r="O166" s="16"/>
      <c r="P166" s="16"/>
      <c r="Q166" s="16"/>
      <c r="R166" s="16"/>
      <c r="S166" s="100"/>
      <c r="T166" s="16"/>
      <c r="U166" s="101"/>
      <c r="V166" s="101"/>
      <c r="W166" s="101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</row>
    <row r="167" spans="1:43" ht="14.25" hidden="1" customHeight="1" x14ac:dyDescent="0.3">
      <c r="A167" s="16"/>
      <c r="B167" s="100"/>
      <c r="C167" s="101"/>
      <c r="D167" s="101"/>
      <c r="E167" s="16"/>
      <c r="F167" s="16"/>
      <c r="G167" s="16"/>
      <c r="H167" s="100"/>
      <c r="I167" s="100"/>
      <c r="J167" s="102"/>
      <c r="K167" s="100"/>
      <c r="L167" s="100"/>
      <c r="M167" s="103"/>
      <c r="N167" s="16"/>
      <c r="O167" s="16"/>
      <c r="P167" s="16"/>
      <c r="Q167" s="16"/>
      <c r="R167" s="16"/>
      <c r="S167" s="100"/>
      <c r="T167" s="16"/>
      <c r="U167" s="101"/>
      <c r="V167" s="101"/>
      <c r="W167" s="101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</row>
    <row r="168" spans="1:43" ht="14.25" hidden="1" customHeight="1" x14ac:dyDescent="0.3">
      <c r="A168" s="16"/>
      <c r="B168" s="100"/>
      <c r="C168" s="101"/>
      <c r="D168" s="101"/>
      <c r="E168" s="16"/>
      <c r="F168" s="16"/>
      <c r="G168" s="16"/>
      <c r="H168" s="100"/>
      <c r="I168" s="100"/>
      <c r="J168" s="102"/>
      <c r="K168" s="100"/>
      <c r="L168" s="100"/>
      <c r="M168" s="103"/>
      <c r="N168" s="16"/>
      <c r="O168" s="16"/>
      <c r="P168" s="16"/>
      <c r="Q168" s="16"/>
      <c r="R168" s="16"/>
      <c r="S168" s="100"/>
      <c r="T168" s="16"/>
      <c r="U168" s="101"/>
      <c r="V168" s="101"/>
      <c r="W168" s="101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</row>
    <row r="169" spans="1:43" ht="14.25" hidden="1" customHeight="1" x14ac:dyDescent="0.3">
      <c r="A169" s="16"/>
      <c r="B169" s="100"/>
      <c r="C169" s="101"/>
      <c r="D169" s="101"/>
      <c r="E169" s="16"/>
      <c r="F169" s="16"/>
      <c r="G169" s="16"/>
      <c r="H169" s="100"/>
      <c r="I169" s="100"/>
      <c r="J169" s="102"/>
      <c r="K169" s="100"/>
      <c r="L169" s="100"/>
      <c r="M169" s="103"/>
      <c r="N169" s="16"/>
      <c r="O169" s="16"/>
      <c r="P169" s="16"/>
      <c r="Q169" s="16"/>
      <c r="R169" s="16"/>
      <c r="S169" s="100"/>
      <c r="T169" s="16"/>
      <c r="U169" s="101"/>
      <c r="V169" s="101"/>
      <c r="W169" s="101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</row>
    <row r="170" spans="1:43" ht="14.25" hidden="1" customHeight="1" x14ac:dyDescent="0.3">
      <c r="A170" s="16"/>
      <c r="B170" s="100"/>
      <c r="C170" s="101"/>
      <c r="D170" s="101"/>
      <c r="E170" s="16"/>
      <c r="F170" s="16"/>
      <c r="G170" s="16"/>
      <c r="H170" s="100"/>
      <c r="I170" s="100"/>
      <c r="J170" s="102"/>
      <c r="K170" s="100"/>
      <c r="L170" s="100"/>
      <c r="M170" s="103"/>
      <c r="N170" s="16"/>
      <c r="O170" s="16"/>
      <c r="P170" s="16"/>
      <c r="Q170" s="16"/>
      <c r="R170" s="16"/>
      <c r="S170" s="100"/>
      <c r="T170" s="16"/>
      <c r="U170" s="101"/>
      <c r="V170" s="101"/>
      <c r="W170" s="101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</row>
    <row r="171" spans="1:43" ht="14.25" hidden="1" customHeight="1" x14ac:dyDescent="0.3">
      <c r="A171" s="16"/>
      <c r="B171" s="100"/>
      <c r="C171" s="101"/>
      <c r="D171" s="101"/>
      <c r="E171" s="16"/>
      <c r="F171" s="16"/>
      <c r="G171" s="16"/>
      <c r="H171" s="100"/>
      <c r="I171" s="100"/>
      <c r="J171" s="102"/>
      <c r="K171" s="100"/>
      <c r="L171" s="100"/>
      <c r="M171" s="103"/>
      <c r="N171" s="16"/>
      <c r="O171" s="16"/>
      <c r="P171" s="16"/>
      <c r="Q171" s="16"/>
      <c r="R171" s="16"/>
      <c r="S171" s="100"/>
      <c r="T171" s="16"/>
      <c r="U171" s="101"/>
      <c r="V171" s="101"/>
      <c r="W171" s="101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</row>
    <row r="172" spans="1:43" ht="14.25" hidden="1" customHeight="1" x14ac:dyDescent="0.3">
      <c r="A172" s="16"/>
      <c r="B172" s="100"/>
      <c r="C172" s="101"/>
      <c r="D172" s="101"/>
      <c r="E172" s="16"/>
      <c r="F172" s="16"/>
      <c r="G172" s="16"/>
      <c r="H172" s="100"/>
      <c r="I172" s="100"/>
      <c r="J172" s="102"/>
      <c r="K172" s="100"/>
      <c r="L172" s="100"/>
      <c r="M172" s="103"/>
      <c r="N172" s="16"/>
      <c r="O172" s="16"/>
      <c r="P172" s="16"/>
      <c r="Q172" s="16"/>
      <c r="R172" s="16"/>
      <c r="S172" s="100"/>
      <c r="T172" s="16"/>
      <c r="U172" s="101"/>
      <c r="V172" s="101"/>
      <c r="W172" s="101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</row>
    <row r="173" spans="1:43" ht="14.25" hidden="1" customHeight="1" x14ac:dyDescent="0.3">
      <c r="A173" s="16"/>
      <c r="B173" s="100"/>
      <c r="C173" s="101"/>
      <c r="D173" s="101"/>
      <c r="E173" s="16"/>
      <c r="F173" s="16"/>
      <c r="G173" s="16"/>
      <c r="H173" s="100"/>
      <c r="I173" s="100"/>
      <c r="J173" s="102"/>
      <c r="K173" s="100"/>
      <c r="L173" s="100"/>
      <c r="M173" s="103"/>
      <c r="N173" s="16"/>
      <c r="O173" s="16"/>
      <c r="P173" s="16"/>
      <c r="Q173" s="16"/>
      <c r="R173" s="16"/>
      <c r="S173" s="100"/>
      <c r="T173" s="16"/>
      <c r="U173" s="101"/>
      <c r="V173" s="101"/>
      <c r="W173" s="101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</row>
    <row r="174" spans="1:43" ht="14.25" hidden="1" customHeight="1" x14ac:dyDescent="0.3">
      <c r="A174" s="16"/>
      <c r="B174" s="100"/>
      <c r="C174" s="101"/>
      <c r="D174" s="101"/>
      <c r="E174" s="16"/>
      <c r="F174" s="16"/>
      <c r="G174" s="16"/>
      <c r="H174" s="100"/>
      <c r="I174" s="100"/>
      <c r="J174" s="102"/>
      <c r="K174" s="100"/>
      <c r="L174" s="100"/>
      <c r="M174" s="103"/>
      <c r="N174" s="16"/>
      <c r="O174" s="16"/>
      <c r="P174" s="16"/>
      <c r="Q174" s="16"/>
      <c r="R174" s="16"/>
      <c r="S174" s="100"/>
      <c r="T174" s="16"/>
      <c r="U174" s="101"/>
      <c r="V174" s="101"/>
      <c r="W174" s="101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</row>
    <row r="175" spans="1:43" ht="14.25" hidden="1" customHeight="1" x14ac:dyDescent="0.3">
      <c r="A175" s="16"/>
      <c r="B175" s="100"/>
      <c r="C175" s="101"/>
      <c r="D175" s="101"/>
      <c r="E175" s="16"/>
      <c r="F175" s="16"/>
      <c r="G175" s="16"/>
      <c r="H175" s="100"/>
      <c r="I175" s="100"/>
      <c r="J175" s="102"/>
      <c r="K175" s="100"/>
      <c r="L175" s="100"/>
      <c r="M175" s="103"/>
      <c r="N175" s="16"/>
      <c r="O175" s="16"/>
      <c r="P175" s="16"/>
      <c r="Q175" s="16"/>
      <c r="R175" s="16"/>
      <c r="S175" s="100"/>
      <c r="T175" s="16"/>
      <c r="U175" s="101"/>
      <c r="V175" s="101"/>
      <c r="W175" s="101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</row>
    <row r="176" spans="1:43" ht="14.25" hidden="1" customHeight="1" x14ac:dyDescent="0.3">
      <c r="A176" s="16"/>
      <c r="B176" s="100"/>
      <c r="C176" s="101"/>
      <c r="D176" s="101"/>
      <c r="E176" s="16"/>
      <c r="F176" s="16"/>
      <c r="G176" s="16"/>
      <c r="H176" s="100"/>
      <c r="I176" s="100"/>
      <c r="J176" s="102"/>
      <c r="K176" s="100"/>
      <c r="L176" s="100"/>
      <c r="M176" s="103"/>
      <c r="N176" s="16"/>
      <c r="O176" s="16"/>
      <c r="P176" s="16"/>
      <c r="Q176" s="16"/>
      <c r="R176" s="16"/>
      <c r="S176" s="100"/>
      <c r="T176" s="16"/>
      <c r="U176" s="101"/>
      <c r="V176" s="101"/>
      <c r="W176" s="101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</row>
    <row r="177" spans="1:43" ht="14.25" hidden="1" customHeight="1" x14ac:dyDescent="0.3">
      <c r="A177" s="16"/>
      <c r="B177" s="100"/>
      <c r="C177" s="101"/>
      <c r="D177" s="101"/>
      <c r="E177" s="16"/>
      <c r="F177" s="16"/>
      <c r="G177" s="16"/>
      <c r="H177" s="100"/>
      <c r="I177" s="100"/>
      <c r="J177" s="102"/>
      <c r="K177" s="100"/>
      <c r="L177" s="100"/>
      <c r="M177" s="103"/>
      <c r="N177" s="16"/>
      <c r="O177" s="16"/>
      <c r="P177" s="16"/>
      <c r="Q177" s="16"/>
      <c r="R177" s="16"/>
      <c r="S177" s="100"/>
      <c r="T177" s="16"/>
      <c r="U177" s="101"/>
      <c r="V177" s="101"/>
      <c r="W177" s="101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</row>
    <row r="178" spans="1:43" ht="14.25" hidden="1" customHeight="1" x14ac:dyDescent="0.3">
      <c r="A178" s="16"/>
      <c r="B178" s="100"/>
      <c r="C178" s="101"/>
      <c r="D178" s="101"/>
      <c r="E178" s="16"/>
      <c r="F178" s="16"/>
      <c r="G178" s="16"/>
      <c r="H178" s="100"/>
      <c r="I178" s="100"/>
      <c r="J178" s="102"/>
      <c r="K178" s="100"/>
      <c r="L178" s="100"/>
      <c r="M178" s="103"/>
      <c r="N178" s="16"/>
      <c r="O178" s="16"/>
      <c r="P178" s="16"/>
      <c r="Q178" s="16"/>
      <c r="R178" s="16"/>
      <c r="S178" s="100"/>
      <c r="T178" s="16"/>
      <c r="U178" s="101"/>
      <c r="V178" s="101"/>
      <c r="W178" s="101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</row>
    <row r="179" spans="1:43" ht="14.25" hidden="1" customHeight="1" x14ac:dyDescent="0.3">
      <c r="A179" s="16"/>
      <c r="B179" s="100"/>
      <c r="C179" s="101"/>
      <c r="D179" s="101"/>
      <c r="E179" s="16"/>
      <c r="F179" s="16"/>
      <c r="G179" s="16"/>
      <c r="H179" s="100"/>
      <c r="I179" s="100"/>
      <c r="J179" s="102"/>
      <c r="K179" s="100"/>
      <c r="L179" s="100"/>
      <c r="M179" s="103"/>
      <c r="N179" s="16"/>
      <c r="O179" s="16"/>
      <c r="P179" s="16"/>
      <c r="Q179" s="16"/>
      <c r="R179" s="16"/>
      <c r="S179" s="100"/>
      <c r="T179" s="16"/>
      <c r="U179" s="101"/>
      <c r="V179" s="101"/>
      <c r="W179" s="101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</row>
    <row r="180" spans="1:43" ht="14.25" hidden="1" customHeight="1" x14ac:dyDescent="0.3">
      <c r="A180" s="16"/>
      <c r="B180" s="100"/>
      <c r="C180" s="101"/>
      <c r="D180" s="101"/>
      <c r="E180" s="16"/>
      <c r="F180" s="16"/>
      <c r="G180" s="16"/>
      <c r="H180" s="100"/>
      <c r="I180" s="100"/>
      <c r="J180" s="102"/>
      <c r="K180" s="100"/>
      <c r="L180" s="100"/>
      <c r="M180" s="103"/>
      <c r="N180" s="16"/>
      <c r="O180" s="16"/>
      <c r="P180" s="16"/>
      <c r="Q180" s="16"/>
      <c r="R180" s="16"/>
      <c r="S180" s="100"/>
      <c r="T180" s="16"/>
      <c r="U180" s="101"/>
      <c r="V180" s="101"/>
      <c r="W180" s="101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</row>
    <row r="181" spans="1:43" ht="14.25" hidden="1" customHeight="1" x14ac:dyDescent="0.3">
      <c r="A181" s="16"/>
      <c r="B181" s="100"/>
      <c r="C181" s="101"/>
      <c r="D181" s="101"/>
      <c r="E181" s="16"/>
      <c r="F181" s="16"/>
      <c r="G181" s="16"/>
      <c r="H181" s="100"/>
      <c r="I181" s="100"/>
      <c r="J181" s="102"/>
      <c r="K181" s="100"/>
      <c r="L181" s="100"/>
      <c r="M181" s="103"/>
      <c r="N181" s="16"/>
      <c r="O181" s="16"/>
      <c r="P181" s="16"/>
      <c r="Q181" s="16"/>
      <c r="R181" s="16"/>
      <c r="S181" s="100"/>
      <c r="T181" s="16"/>
      <c r="U181" s="101"/>
      <c r="V181" s="101"/>
      <c r="W181" s="101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</row>
    <row r="182" spans="1:43" ht="14.25" hidden="1" customHeight="1" x14ac:dyDescent="0.3">
      <c r="A182" s="16"/>
      <c r="B182" s="100"/>
      <c r="C182" s="101"/>
      <c r="D182" s="101"/>
      <c r="E182" s="16"/>
      <c r="F182" s="16"/>
      <c r="G182" s="16"/>
      <c r="H182" s="100"/>
      <c r="I182" s="100"/>
      <c r="J182" s="102"/>
      <c r="K182" s="100"/>
      <c r="L182" s="100"/>
      <c r="M182" s="103"/>
      <c r="N182" s="16"/>
      <c r="O182" s="16"/>
      <c r="P182" s="16"/>
      <c r="Q182" s="16"/>
      <c r="R182" s="16"/>
      <c r="S182" s="100"/>
      <c r="T182" s="16"/>
      <c r="U182" s="101"/>
      <c r="V182" s="101"/>
      <c r="W182" s="101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</row>
    <row r="183" spans="1:43" ht="14.25" hidden="1" customHeight="1" x14ac:dyDescent="0.3">
      <c r="A183" s="16"/>
      <c r="B183" s="100"/>
      <c r="C183" s="101"/>
      <c r="D183" s="101"/>
      <c r="E183" s="16"/>
      <c r="F183" s="16"/>
      <c r="G183" s="16"/>
      <c r="H183" s="100"/>
      <c r="I183" s="100"/>
      <c r="J183" s="102"/>
      <c r="K183" s="100"/>
      <c r="L183" s="100"/>
      <c r="M183" s="103"/>
      <c r="N183" s="16"/>
      <c r="O183" s="16"/>
      <c r="P183" s="16"/>
      <c r="Q183" s="16"/>
      <c r="R183" s="16"/>
      <c r="S183" s="100"/>
      <c r="T183" s="16"/>
      <c r="U183" s="101"/>
      <c r="V183" s="101"/>
      <c r="W183" s="101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</row>
    <row r="184" spans="1:43" ht="14.25" hidden="1" customHeight="1" x14ac:dyDescent="0.3">
      <c r="A184" s="16"/>
      <c r="B184" s="100"/>
      <c r="C184" s="101"/>
      <c r="D184" s="101"/>
      <c r="E184" s="16"/>
      <c r="F184" s="16"/>
      <c r="G184" s="16"/>
      <c r="H184" s="100"/>
      <c r="I184" s="100"/>
      <c r="J184" s="102"/>
      <c r="K184" s="100"/>
      <c r="L184" s="100"/>
      <c r="M184" s="103"/>
      <c r="N184" s="16"/>
      <c r="O184" s="16"/>
      <c r="P184" s="16"/>
      <c r="Q184" s="16"/>
      <c r="R184" s="16"/>
      <c r="S184" s="100"/>
      <c r="T184" s="16"/>
      <c r="U184" s="101"/>
      <c r="V184" s="101"/>
      <c r="W184" s="101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</row>
    <row r="185" spans="1:43" ht="14.25" hidden="1" customHeight="1" x14ac:dyDescent="0.3">
      <c r="A185" s="16"/>
      <c r="B185" s="100"/>
      <c r="C185" s="101"/>
      <c r="D185" s="101"/>
      <c r="E185" s="16"/>
      <c r="F185" s="16"/>
      <c r="G185" s="16"/>
      <c r="H185" s="100"/>
      <c r="I185" s="100"/>
      <c r="J185" s="102"/>
      <c r="K185" s="100"/>
      <c r="L185" s="100"/>
      <c r="M185" s="103"/>
      <c r="N185" s="16"/>
      <c r="O185" s="16"/>
      <c r="P185" s="16"/>
      <c r="Q185" s="16"/>
      <c r="R185" s="16"/>
      <c r="S185" s="100"/>
      <c r="T185" s="16"/>
      <c r="U185" s="101"/>
      <c r="V185" s="101"/>
      <c r="W185" s="101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</row>
    <row r="186" spans="1:43" ht="14.25" hidden="1" customHeight="1" x14ac:dyDescent="0.3">
      <c r="A186" s="16"/>
      <c r="B186" s="100"/>
      <c r="C186" s="101"/>
      <c r="D186" s="101"/>
      <c r="E186" s="16"/>
      <c r="F186" s="16"/>
      <c r="G186" s="16"/>
      <c r="H186" s="100"/>
      <c r="I186" s="100"/>
      <c r="J186" s="102"/>
      <c r="K186" s="100"/>
      <c r="L186" s="100"/>
      <c r="M186" s="103"/>
      <c r="N186" s="16"/>
      <c r="O186" s="16"/>
      <c r="P186" s="16"/>
      <c r="Q186" s="16"/>
      <c r="R186" s="16"/>
      <c r="S186" s="100"/>
      <c r="T186" s="16"/>
      <c r="U186" s="101"/>
      <c r="V186" s="101"/>
      <c r="W186" s="101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</row>
    <row r="187" spans="1:43" ht="14.25" hidden="1" customHeight="1" x14ac:dyDescent="0.3">
      <c r="A187" s="16"/>
      <c r="B187" s="100"/>
      <c r="C187" s="101"/>
      <c r="D187" s="101"/>
      <c r="E187" s="16"/>
      <c r="F187" s="16"/>
      <c r="G187" s="16"/>
      <c r="H187" s="100"/>
      <c r="I187" s="100"/>
      <c r="J187" s="102"/>
      <c r="K187" s="100"/>
      <c r="L187" s="100"/>
      <c r="M187" s="103"/>
      <c r="N187" s="16"/>
      <c r="O187" s="16"/>
      <c r="P187" s="16"/>
      <c r="Q187" s="16"/>
      <c r="R187" s="16"/>
      <c r="S187" s="100"/>
      <c r="T187" s="16"/>
      <c r="U187" s="101"/>
      <c r="V187" s="101"/>
      <c r="W187" s="101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</row>
    <row r="188" spans="1:43" ht="14.25" hidden="1" customHeight="1" x14ac:dyDescent="0.3">
      <c r="A188" s="16"/>
      <c r="B188" s="100"/>
      <c r="C188" s="101"/>
      <c r="D188" s="101"/>
      <c r="E188" s="16"/>
      <c r="F188" s="16"/>
      <c r="G188" s="16"/>
      <c r="H188" s="100"/>
      <c r="I188" s="100"/>
      <c r="J188" s="102"/>
      <c r="K188" s="100"/>
      <c r="L188" s="100"/>
      <c r="M188" s="103"/>
      <c r="N188" s="16"/>
      <c r="O188" s="16"/>
      <c r="P188" s="16"/>
      <c r="Q188" s="16"/>
      <c r="R188" s="16"/>
      <c r="S188" s="100"/>
      <c r="T188" s="16"/>
      <c r="U188" s="101"/>
      <c r="V188" s="101"/>
      <c r="W188" s="101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</row>
    <row r="189" spans="1:43" ht="14.25" hidden="1" customHeight="1" x14ac:dyDescent="0.3">
      <c r="A189" s="16"/>
      <c r="B189" s="100"/>
      <c r="C189" s="101"/>
      <c r="D189" s="101"/>
      <c r="E189" s="16"/>
      <c r="F189" s="16"/>
      <c r="G189" s="16"/>
      <c r="H189" s="100"/>
      <c r="I189" s="100"/>
      <c r="J189" s="102"/>
      <c r="K189" s="100"/>
      <c r="L189" s="100"/>
      <c r="M189" s="103"/>
      <c r="N189" s="16"/>
      <c r="O189" s="16"/>
      <c r="P189" s="16"/>
      <c r="Q189" s="16"/>
      <c r="R189" s="16"/>
      <c r="S189" s="100"/>
      <c r="T189" s="16"/>
      <c r="U189" s="101"/>
      <c r="V189" s="101"/>
      <c r="W189" s="101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</row>
    <row r="190" spans="1:43" ht="14.25" hidden="1" customHeight="1" x14ac:dyDescent="0.3">
      <c r="A190" s="16"/>
      <c r="B190" s="100"/>
      <c r="C190" s="101"/>
      <c r="D190" s="101"/>
      <c r="E190" s="16"/>
      <c r="F190" s="16"/>
      <c r="G190" s="16"/>
      <c r="H190" s="100"/>
      <c r="I190" s="100"/>
      <c r="J190" s="102"/>
      <c r="K190" s="100"/>
      <c r="L190" s="100"/>
      <c r="M190" s="103"/>
      <c r="N190" s="16"/>
      <c r="O190" s="16"/>
      <c r="P190" s="16"/>
      <c r="Q190" s="16"/>
      <c r="R190" s="16"/>
      <c r="S190" s="100"/>
      <c r="T190" s="16"/>
      <c r="U190" s="101"/>
      <c r="V190" s="101"/>
      <c r="W190" s="101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</row>
    <row r="191" spans="1:43" ht="14.25" hidden="1" customHeight="1" x14ac:dyDescent="0.3">
      <c r="A191" s="16"/>
      <c r="B191" s="100"/>
      <c r="C191" s="101"/>
      <c r="D191" s="101"/>
      <c r="E191" s="16"/>
      <c r="F191" s="16"/>
      <c r="G191" s="16"/>
      <c r="H191" s="100"/>
      <c r="I191" s="100"/>
      <c r="J191" s="102"/>
      <c r="K191" s="100"/>
      <c r="L191" s="100"/>
      <c r="M191" s="103"/>
      <c r="N191" s="16"/>
      <c r="O191" s="16"/>
      <c r="P191" s="16"/>
      <c r="Q191" s="16"/>
      <c r="R191" s="16"/>
      <c r="S191" s="100"/>
      <c r="T191" s="16"/>
      <c r="U191" s="101"/>
      <c r="V191" s="101"/>
      <c r="W191" s="101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</row>
    <row r="192" spans="1:43" ht="14.25" hidden="1" customHeight="1" x14ac:dyDescent="0.3">
      <c r="A192" s="16"/>
      <c r="B192" s="100"/>
      <c r="C192" s="101"/>
      <c r="D192" s="101"/>
      <c r="E192" s="16"/>
      <c r="F192" s="16"/>
      <c r="G192" s="16"/>
      <c r="H192" s="100"/>
      <c r="I192" s="100"/>
      <c r="J192" s="102"/>
      <c r="K192" s="100"/>
      <c r="L192" s="100"/>
      <c r="M192" s="103"/>
      <c r="N192" s="16"/>
      <c r="O192" s="16"/>
      <c r="P192" s="16"/>
      <c r="Q192" s="16"/>
      <c r="R192" s="16"/>
      <c r="S192" s="100"/>
      <c r="T192" s="16"/>
      <c r="U192" s="101"/>
      <c r="V192" s="101"/>
      <c r="W192" s="101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</row>
    <row r="193" spans="1:43" ht="14.25" hidden="1" customHeight="1" x14ac:dyDescent="0.3">
      <c r="A193" s="16"/>
      <c r="B193" s="100"/>
      <c r="C193" s="101"/>
      <c r="D193" s="101"/>
      <c r="E193" s="16"/>
      <c r="F193" s="16"/>
      <c r="G193" s="16"/>
      <c r="H193" s="100"/>
      <c r="I193" s="100"/>
      <c r="J193" s="102"/>
      <c r="K193" s="100"/>
      <c r="L193" s="100"/>
      <c r="M193" s="103"/>
      <c r="N193" s="16"/>
      <c r="O193" s="16"/>
      <c r="P193" s="16"/>
      <c r="Q193" s="16"/>
      <c r="R193" s="16"/>
      <c r="S193" s="100"/>
      <c r="T193" s="16"/>
      <c r="U193" s="101"/>
      <c r="V193" s="101"/>
      <c r="W193" s="101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</row>
    <row r="194" spans="1:43" ht="14.25" hidden="1" customHeight="1" x14ac:dyDescent="0.3">
      <c r="A194" s="16"/>
      <c r="B194" s="100"/>
      <c r="C194" s="101"/>
      <c r="D194" s="101"/>
      <c r="E194" s="16"/>
      <c r="F194" s="16"/>
      <c r="G194" s="16"/>
      <c r="H194" s="100"/>
      <c r="I194" s="100"/>
      <c r="J194" s="102"/>
      <c r="K194" s="100"/>
      <c r="L194" s="100"/>
      <c r="M194" s="103"/>
      <c r="N194" s="16"/>
      <c r="O194" s="16"/>
      <c r="P194" s="16"/>
      <c r="Q194" s="16"/>
      <c r="R194" s="16"/>
      <c r="S194" s="100"/>
      <c r="T194" s="16"/>
      <c r="U194" s="101"/>
      <c r="V194" s="101"/>
      <c r="W194" s="101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</row>
    <row r="195" spans="1:43" ht="14.25" hidden="1" customHeight="1" x14ac:dyDescent="0.3">
      <c r="A195" s="16"/>
      <c r="B195" s="100"/>
      <c r="C195" s="101"/>
      <c r="D195" s="101"/>
      <c r="E195" s="16"/>
      <c r="F195" s="16"/>
      <c r="G195" s="16"/>
      <c r="H195" s="100"/>
      <c r="I195" s="100"/>
      <c r="J195" s="102"/>
      <c r="K195" s="100"/>
      <c r="L195" s="100"/>
      <c r="M195" s="103"/>
      <c r="N195" s="16"/>
      <c r="O195" s="16"/>
      <c r="P195" s="16"/>
      <c r="Q195" s="16"/>
      <c r="R195" s="16"/>
      <c r="S195" s="100"/>
      <c r="T195" s="16"/>
      <c r="U195" s="101"/>
      <c r="V195" s="101"/>
      <c r="W195" s="101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</row>
    <row r="196" spans="1:43" ht="14.25" hidden="1" customHeight="1" x14ac:dyDescent="0.3">
      <c r="A196" s="16"/>
      <c r="B196" s="100"/>
      <c r="C196" s="101"/>
      <c r="D196" s="101"/>
      <c r="E196" s="16"/>
      <c r="F196" s="16"/>
      <c r="G196" s="16"/>
      <c r="H196" s="100"/>
      <c r="I196" s="100"/>
      <c r="J196" s="102"/>
      <c r="K196" s="100"/>
      <c r="L196" s="100"/>
      <c r="M196" s="103"/>
      <c r="N196" s="16"/>
      <c r="O196" s="16"/>
      <c r="P196" s="16"/>
      <c r="Q196" s="16"/>
      <c r="R196" s="16"/>
      <c r="S196" s="100"/>
      <c r="T196" s="16"/>
      <c r="U196" s="101"/>
      <c r="V196" s="101"/>
      <c r="W196" s="101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</row>
    <row r="197" spans="1:43" ht="14.25" hidden="1" customHeight="1" x14ac:dyDescent="0.3">
      <c r="A197" s="16"/>
      <c r="B197" s="100"/>
      <c r="C197" s="101"/>
      <c r="D197" s="101"/>
      <c r="E197" s="16"/>
      <c r="F197" s="16"/>
      <c r="G197" s="16"/>
      <c r="H197" s="100"/>
      <c r="I197" s="100"/>
      <c r="J197" s="102"/>
      <c r="K197" s="100"/>
      <c r="L197" s="100"/>
      <c r="M197" s="103"/>
      <c r="N197" s="16"/>
      <c r="O197" s="16"/>
      <c r="P197" s="16"/>
      <c r="Q197" s="16"/>
      <c r="R197" s="16"/>
      <c r="S197" s="100"/>
      <c r="T197" s="16"/>
      <c r="U197" s="101"/>
      <c r="V197" s="101"/>
      <c r="W197" s="101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</row>
    <row r="198" spans="1:43" ht="14.25" hidden="1" customHeight="1" x14ac:dyDescent="0.3">
      <c r="A198" s="16"/>
      <c r="B198" s="100"/>
      <c r="C198" s="101"/>
      <c r="D198" s="101"/>
      <c r="E198" s="16"/>
      <c r="F198" s="16"/>
      <c r="G198" s="16"/>
      <c r="H198" s="100"/>
      <c r="I198" s="100"/>
      <c r="J198" s="102"/>
      <c r="K198" s="100"/>
      <c r="L198" s="100"/>
      <c r="M198" s="103"/>
      <c r="N198" s="16"/>
      <c r="O198" s="16"/>
      <c r="P198" s="16"/>
      <c r="Q198" s="16"/>
      <c r="R198" s="16"/>
      <c r="S198" s="100"/>
      <c r="T198" s="16"/>
      <c r="U198" s="101"/>
      <c r="V198" s="101"/>
      <c r="W198" s="101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</row>
    <row r="199" spans="1:43" ht="14.25" hidden="1" customHeight="1" x14ac:dyDescent="0.3">
      <c r="A199" s="16"/>
      <c r="B199" s="100"/>
      <c r="C199" s="101"/>
      <c r="D199" s="101"/>
      <c r="E199" s="16"/>
      <c r="F199" s="16"/>
      <c r="G199" s="16"/>
      <c r="H199" s="100"/>
      <c r="I199" s="100"/>
      <c r="J199" s="102"/>
      <c r="K199" s="100"/>
      <c r="L199" s="100"/>
      <c r="M199" s="103"/>
      <c r="N199" s="16"/>
      <c r="O199" s="16"/>
      <c r="P199" s="16"/>
      <c r="Q199" s="16"/>
      <c r="R199" s="16"/>
      <c r="S199" s="100"/>
      <c r="T199" s="16"/>
      <c r="U199" s="101"/>
      <c r="V199" s="101"/>
      <c r="W199" s="101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</row>
    <row r="200" spans="1:43" ht="14.25" hidden="1" customHeight="1" x14ac:dyDescent="0.3">
      <c r="A200" s="16"/>
      <c r="B200" s="100"/>
      <c r="C200" s="101"/>
      <c r="D200" s="101"/>
      <c r="E200" s="16"/>
      <c r="F200" s="16"/>
      <c r="G200" s="16"/>
      <c r="H200" s="100"/>
      <c r="I200" s="100"/>
      <c r="J200" s="102"/>
      <c r="K200" s="100"/>
      <c r="L200" s="100"/>
      <c r="M200" s="103"/>
      <c r="N200" s="16"/>
      <c r="O200" s="16"/>
      <c r="P200" s="16"/>
      <c r="Q200" s="16"/>
      <c r="R200" s="16"/>
      <c r="S200" s="100"/>
      <c r="T200" s="16"/>
      <c r="U200" s="101"/>
      <c r="V200" s="101"/>
      <c r="W200" s="101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</row>
    <row r="201" spans="1:43" ht="14.25" hidden="1" customHeight="1" x14ac:dyDescent="0.3">
      <c r="A201" s="16"/>
      <c r="B201" s="100"/>
      <c r="C201" s="101"/>
      <c r="D201" s="101"/>
      <c r="E201" s="16"/>
      <c r="F201" s="16"/>
      <c r="G201" s="16"/>
      <c r="H201" s="100"/>
      <c r="I201" s="100"/>
      <c r="J201" s="102"/>
      <c r="K201" s="100"/>
      <c r="L201" s="100"/>
      <c r="M201" s="103"/>
      <c r="N201" s="16"/>
      <c r="O201" s="16"/>
      <c r="P201" s="16"/>
      <c r="Q201" s="16"/>
      <c r="R201" s="16"/>
      <c r="S201" s="100"/>
      <c r="T201" s="16"/>
      <c r="U201" s="101"/>
      <c r="V201" s="101"/>
      <c r="W201" s="101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</row>
    <row r="202" spans="1:43" ht="14.25" hidden="1" customHeight="1" x14ac:dyDescent="0.3">
      <c r="A202" s="16"/>
      <c r="B202" s="100"/>
      <c r="C202" s="101"/>
      <c r="D202" s="101"/>
      <c r="E202" s="16"/>
      <c r="F202" s="16"/>
      <c r="G202" s="16"/>
      <c r="H202" s="100"/>
      <c r="I202" s="100"/>
      <c r="J202" s="102"/>
      <c r="K202" s="100"/>
      <c r="L202" s="100"/>
      <c r="M202" s="103"/>
      <c r="N202" s="16"/>
      <c r="O202" s="16"/>
      <c r="P202" s="16"/>
      <c r="Q202" s="16"/>
      <c r="R202" s="16"/>
      <c r="S202" s="100"/>
      <c r="T202" s="16"/>
      <c r="U202" s="101"/>
      <c r="V202" s="101"/>
      <c r="W202" s="101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</row>
    <row r="203" spans="1:43" ht="14.25" hidden="1" customHeight="1" x14ac:dyDescent="0.3">
      <c r="A203" s="16"/>
      <c r="B203" s="100"/>
      <c r="C203" s="101"/>
      <c r="D203" s="101"/>
      <c r="E203" s="16"/>
      <c r="F203" s="16"/>
      <c r="G203" s="16"/>
      <c r="H203" s="100"/>
      <c r="I203" s="100"/>
      <c r="J203" s="102"/>
      <c r="K203" s="100"/>
      <c r="L203" s="100"/>
      <c r="M203" s="103"/>
      <c r="N203" s="16"/>
      <c r="O203" s="16"/>
      <c r="P203" s="16"/>
      <c r="Q203" s="16"/>
      <c r="R203" s="16"/>
      <c r="S203" s="100"/>
      <c r="T203" s="16"/>
      <c r="U203" s="101"/>
      <c r="V203" s="101"/>
      <c r="W203" s="101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</row>
    <row r="204" spans="1:43" ht="14.25" hidden="1" customHeight="1" x14ac:dyDescent="0.3">
      <c r="A204" s="16"/>
      <c r="B204" s="100"/>
      <c r="C204" s="101"/>
      <c r="D204" s="101"/>
      <c r="E204" s="16"/>
      <c r="F204" s="16"/>
      <c r="G204" s="16"/>
      <c r="H204" s="100"/>
      <c r="I204" s="100"/>
      <c r="J204" s="102"/>
      <c r="K204" s="100"/>
      <c r="L204" s="100"/>
      <c r="M204" s="103"/>
      <c r="N204" s="16"/>
      <c r="O204" s="16"/>
      <c r="P204" s="16"/>
      <c r="Q204" s="16"/>
      <c r="R204" s="16"/>
      <c r="S204" s="100"/>
      <c r="T204" s="16"/>
      <c r="U204" s="101"/>
      <c r="V204" s="101"/>
      <c r="W204" s="101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</row>
    <row r="205" spans="1:43" ht="14.25" hidden="1" customHeight="1" x14ac:dyDescent="0.3">
      <c r="A205" s="16"/>
      <c r="B205" s="100"/>
      <c r="C205" s="101"/>
      <c r="D205" s="101"/>
      <c r="E205" s="16"/>
      <c r="F205" s="16"/>
      <c r="G205" s="16"/>
      <c r="H205" s="100"/>
      <c r="I205" s="100"/>
      <c r="J205" s="102"/>
      <c r="K205" s="100"/>
      <c r="L205" s="100"/>
      <c r="M205" s="103"/>
      <c r="N205" s="16"/>
      <c r="O205" s="16"/>
      <c r="P205" s="16"/>
      <c r="Q205" s="16"/>
      <c r="R205" s="16"/>
      <c r="S205" s="100"/>
      <c r="T205" s="16"/>
      <c r="U205" s="101"/>
      <c r="V205" s="101"/>
      <c r="W205" s="101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</row>
    <row r="206" spans="1:43" ht="14.25" hidden="1" customHeight="1" x14ac:dyDescent="0.3">
      <c r="A206" s="16"/>
      <c r="B206" s="100"/>
      <c r="C206" s="101"/>
      <c r="D206" s="101"/>
      <c r="E206" s="16"/>
      <c r="F206" s="16"/>
      <c r="G206" s="16"/>
      <c r="H206" s="100"/>
      <c r="I206" s="100"/>
      <c r="J206" s="102"/>
      <c r="K206" s="100"/>
      <c r="L206" s="100"/>
      <c r="M206" s="103"/>
      <c r="N206" s="16"/>
      <c r="O206" s="16"/>
      <c r="P206" s="16"/>
      <c r="Q206" s="16"/>
      <c r="R206" s="16"/>
      <c r="S206" s="100"/>
      <c r="T206" s="16"/>
      <c r="U206" s="101"/>
      <c r="V206" s="101"/>
      <c r="W206" s="101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</row>
    <row r="207" spans="1:43" ht="14.25" hidden="1" customHeight="1" x14ac:dyDescent="0.3">
      <c r="A207" s="16"/>
      <c r="B207" s="100"/>
      <c r="C207" s="101"/>
      <c r="D207" s="101"/>
      <c r="E207" s="16"/>
      <c r="F207" s="16"/>
      <c r="G207" s="16"/>
      <c r="H207" s="100"/>
      <c r="I207" s="100"/>
      <c r="J207" s="102"/>
      <c r="K207" s="100"/>
      <c r="L207" s="100"/>
      <c r="M207" s="103"/>
      <c r="N207" s="16"/>
      <c r="O207" s="16"/>
      <c r="P207" s="16"/>
      <c r="Q207" s="16"/>
      <c r="R207" s="16"/>
      <c r="S207" s="100"/>
      <c r="T207" s="16"/>
      <c r="U207" s="101"/>
      <c r="V207" s="101"/>
      <c r="W207" s="101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</row>
    <row r="208" spans="1:43" ht="14.25" hidden="1" customHeight="1" x14ac:dyDescent="0.3">
      <c r="A208" s="16"/>
      <c r="B208" s="100"/>
      <c r="C208" s="101"/>
      <c r="D208" s="101"/>
      <c r="E208" s="16"/>
      <c r="F208" s="16"/>
      <c r="G208" s="16"/>
      <c r="H208" s="100"/>
      <c r="I208" s="100"/>
      <c r="J208" s="102"/>
      <c r="K208" s="100"/>
      <c r="L208" s="100"/>
      <c r="M208" s="103"/>
      <c r="N208" s="16"/>
      <c r="O208" s="16"/>
      <c r="P208" s="16"/>
      <c r="Q208" s="16"/>
      <c r="R208" s="16"/>
      <c r="S208" s="100"/>
      <c r="T208" s="16"/>
      <c r="U208" s="101"/>
      <c r="V208" s="101"/>
      <c r="W208" s="101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</row>
    <row r="209" spans="1:43" ht="14.25" hidden="1" customHeight="1" x14ac:dyDescent="0.3">
      <c r="A209" s="16"/>
      <c r="B209" s="100"/>
      <c r="C209" s="101"/>
      <c r="D209" s="101"/>
      <c r="E209" s="16"/>
      <c r="F209" s="16"/>
      <c r="G209" s="16"/>
      <c r="H209" s="100"/>
      <c r="I209" s="100"/>
      <c r="J209" s="102"/>
      <c r="K209" s="100"/>
      <c r="L209" s="100"/>
      <c r="M209" s="103"/>
      <c r="N209" s="16"/>
      <c r="O209" s="16"/>
      <c r="P209" s="16"/>
      <c r="Q209" s="16"/>
      <c r="R209" s="16"/>
      <c r="S209" s="100"/>
      <c r="T209" s="16"/>
      <c r="U209" s="101"/>
      <c r="V209" s="101"/>
      <c r="W209" s="101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</row>
    <row r="210" spans="1:43" ht="14.25" hidden="1" customHeight="1" x14ac:dyDescent="0.3">
      <c r="A210" s="16"/>
      <c r="B210" s="100"/>
      <c r="C210" s="101"/>
      <c r="D210" s="101"/>
      <c r="E210" s="16"/>
      <c r="F210" s="16"/>
      <c r="G210" s="16"/>
      <c r="H210" s="100"/>
      <c r="I210" s="100"/>
      <c r="J210" s="102"/>
      <c r="K210" s="100"/>
      <c r="L210" s="100"/>
      <c r="M210" s="103"/>
      <c r="N210" s="16"/>
      <c r="O210" s="16"/>
      <c r="P210" s="16"/>
      <c r="Q210" s="16"/>
      <c r="R210" s="16"/>
      <c r="S210" s="100"/>
      <c r="T210" s="16"/>
      <c r="U210" s="101"/>
      <c r="V210" s="101"/>
      <c r="W210" s="101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</row>
    <row r="211" spans="1:43" ht="14.25" hidden="1" customHeight="1" x14ac:dyDescent="0.3">
      <c r="A211" s="16"/>
      <c r="B211" s="100"/>
      <c r="C211" s="101"/>
      <c r="D211" s="101"/>
      <c r="E211" s="16"/>
      <c r="F211" s="16"/>
      <c r="G211" s="16"/>
      <c r="H211" s="100"/>
      <c r="I211" s="100"/>
      <c r="J211" s="102"/>
      <c r="K211" s="100"/>
      <c r="L211" s="100"/>
      <c r="M211" s="103"/>
      <c r="N211" s="16"/>
      <c r="O211" s="16"/>
      <c r="P211" s="16"/>
      <c r="Q211" s="16"/>
      <c r="R211" s="16"/>
      <c r="S211" s="100"/>
      <c r="T211" s="16"/>
      <c r="U211" s="101"/>
      <c r="V211" s="101"/>
      <c r="W211" s="101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</row>
    <row r="212" spans="1:43" ht="14.25" hidden="1" customHeight="1" x14ac:dyDescent="0.3">
      <c r="A212" s="16"/>
      <c r="B212" s="100"/>
      <c r="C212" s="101"/>
      <c r="D212" s="101"/>
      <c r="E212" s="16"/>
      <c r="F212" s="16"/>
      <c r="G212" s="16"/>
      <c r="H212" s="100"/>
      <c r="I212" s="100"/>
      <c r="J212" s="102"/>
      <c r="K212" s="100"/>
      <c r="L212" s="100"/>
      <c r="M212" s="103"/>
      <c r="N212" s="16"/>
      <c r="O212" s="16"/>
      <c r="P212" s="16"/>
      <c r="Q212" s="16"/>
      <c r="R212" s="16"/>
      <c r="S212" s="100"/>
      <c r="T212" s="16"/>
      <c r="U212" s="101"/>
      <c r="V212" s="101"/>
      <c r="W212" s="101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</row>
    <row r="213" spans="1:43" ht="14.25" hidden="1" customHeight="1" x14ac:dyDescent="0.3">
      <c r="A213" s="16"/>
      <c r="B213" s="100"/>
      <c r="C213" s="101"/>
      <c r="D213" s="101"/>
      <c r="E213" s="16"/>
      <c r="F213" s="16"/>
      <c r="G213" s="16"/>
      <c r="H213" s="100"/>
      <c r="I213" s="100"/>
      <c r="J213" s="102"/>
      <c r="K213" s="100"/>
      <c r="L213" s="100"/>
      <c r="M213" s="103"/>
      <c r="N213" s="16"/>
      <c r="O213" s="16"/>
      <c r="P213" s="16"/>
      <c r="Q213" s="16"/>
      <c r="R213" s="16"/>
      <c r="S213" s="100"/>
      <c r="T213" s="16"/>
      <c r="U213" s="101"/>
      <c r="V213" s="101"/>
      <c r="W213" s="101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</row>
    <row r="214" spans="1:43" ht="14.25" hidden="1" customHeight="1" x14ac:dyDescent="0.3">
      <c r="A214" s="16"/>
      <c r="B214" s="100"/>
      <c r="C214" s="101"/>
      <c r="D214" s="101"/>
      <c r="E214" s="16"/>
      <c r="F214" s="16"/>
      <c r="G214" s="16"/>
      <c r="H214" s="100"/>
      <c r="I214" s="100"/>
      <c r="J214" s="102"/>
      <c r="K214" s="100"/>
      <c r="L214" s="100"/>
      <c r="M214" s="103"/>
      <c r="N214" s="16"/>
      <c r="O214" s="16"/>
      <c r="P214" s="16"/>
      <c r="Q214" s="16"/>
      <c r="R214" s="16"/>
      <c r="S214" s="100"/>
      <c r="T214" s="16"/>
      <c r="U214" s="101"/>
      <c r="V214" s="101"/>
      <c r="W214" s="101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</row>
    <row r="215" spans="1:43" ht="14.25" hidden="1" customHeight="1" x14ac:dyDescent="0.3">
      <c r="A215" s="16"/>
      <c r="B215" s="100"/>
      <c r="C215" s="101"/>
      <c r="D215" s="101"/>
      <c r="E215" s="16"/>
      <c r="F215" s="16"/>
      <c r="G215" s="16"/>
      <c r="H215" s="100"/>
      <c r="I215" s="100"/>
      <c r="J215" s="102"/>
      <c r="K215" s="100"/>
      <c r="L215" s="100"/>
      <c r="M215" s="103"/>
      <c r="N215" s="16"/>
      <c r="O215" s="16"/>
      <c r="P215" s="16"/>
      <c r="Q215" s="16"/>
      <c r="R215" s="16"/>
      <c r="S215" s="100"/>
      <c r="T215" s="16"/>
      <c r="U215" s="101"/>
      <c r="V215" s="101"/>
      <c r="W215" s="101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</row>
    <row r="216" spans="1:43" ht="14.25" hidden="1" customHeight="1" x14ac:dyDescent="0.3">
      <c r="A216" s="16"/>
      <c r="B216" s="100"/>
      <c r="C216" s="101"/>
      <c r="D216" s="101"/>
      <c r="E216" s="16"/>
      <c r="F216" s="16"/>
      <c r="G216" s="16"/>
      <c r="H216" s="100"/>
      <c r="I216" s="100"/>
      <c r="J216" s="102"/>
      <c r="K216" s="100"/>
      <c r="L216" s="100"/>
      <c r="M216" s="103"/>
      <c r="N216" s="16"/>
      <c r="O216" s="16"/>
      <c r="P216" s="16"/>
      <c r="Q216" s="16"/>
      <c r="R216" s="16"/>
      <c r="S216" s="100"/>
      <c r="T216" s="16"/>
      <c r="U216" s="101"/>
      <c r="V216" s="101"/>
      <c r="W216" s="101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</row>
    <row r="217" spans="1:43" ht="14.25" hidden="1" customHeight="1" x14ac:dyDescent="0.3">
      <c r="A217" s="16"/>
      <c r="B217" s="100"/>
      <c r="C217" s="101"/>
      <c r="D217" s="101"/>
      <c r="E217" s="16"/>
      <c r="F217" s="16"/>
      <c r="G217" s="16"/>
      <c r="H217" s="100"/>
      <c r="I217" s="100"/>
      <c r="J217" s="102"/>
      <c r="K217" s="100"/>
      <c r="L217" s="100"/>
      <c r="M217" s="103"/>
      <c r="N217" s="16"/>
      <c r="O217" s="16"/>
      <c r="P217" s="16"/>
      <c r="Q217" s="16"/>
      <c r="R217" s="16"/>
      <c r="S217" s="100"/>
      <c r="T217" s="16"/>
      <c r="U217" s="101"/>
      <c r="V217" s="101"/>
      <c r="W217" s="101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</row>
    <row r="218" spans="1:43" ht="14.25" hidden="1" customHeight="1" x14ac:dyDescent="0.3">
      <c r="A218" s="16"/>
      <c r="B218" s="100"/>
      <c r="C218" s="101"/>
      <c r="D218" s="101"/>
      <c r="E218" s="16"/>
      <c r="F218" s="16"/>
      <c r="G218" s="16"/>
      <c r="H218" s="100"/>
      <c r="I218" s="100"/>
      <c r="J218" s="102"/>
      <c r="K218" s="100"/>
      <c r="L218" s="100"/>
      <c r="M218" s="103"/>
      <c r="N218" s="16"/>
      <c r="O218" s="16"/>
      <c r="P218" s="16"/>
      <c r="Q218" s="16"/>
      <c r="R218" s="16"/>
      <c r="S218" s="100"/>
      <c r="T218" s="16"/>
      <c r="U218" s="101"/>
      <c r="V218" s="101"/>
      <c r="W218" s="101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</row>
    <row r="219" spans="1:43" ht="14.25" hidden="1" customHeight="1" x14ac:dyDescent="0.3">
      <c r="A219" s="16"/>
      <c r="B219" s="100"/>
      <c r="C219" s="101"/>
      <c r="D219" s="101"/>
      <c r="E219" s="16"/>
      <c r="F219" s="16"/>
      <c r="G219" s="16"/>
      <c r="H219" s="100"/>
      <c r="I219" s="100"/>
      <c r="J219" s="102"/>
      <c r="K219" s="100"/>
      <c r="L219" s="100"/>
      <c r="M219" s="103"/>
      <c r="N219" s="16"/>
      <c r="O219" s="16"/>
      <c r="P219" s="16"/>
      <c r="Q219" s="16"/>
      <c r="R219" s="16"/>
      <c r="S219" s="100"/>
      <c r="T219" s="16"/>
      <c r="U219" s="101"/>
      <c r="V219" s="101"/>
      <c r="W219" s="101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</row>
    <row r="220" spans="1:43" ht="14.25" hidden="1" customHeight="1" x14ac:dyDescent="0.3">
      <c r="A220" s="16"/>
      <c r="B220" s="100"/>
      <c r="C220" s="101"/>
      <c r="D220" s="101"/>
      <c r="E220" s="16"/>
      <c r="F220" s="16"/>
      <c r="G220" s="16"/>
      <c r="H220" s="100"/>
      <c r="I220" s="100"/>
      <c r="J220" s="102"/>
      <c r="K220" s="100"/>
      <c r="L220" s="100"/>
      <c r="M220" s="103"/>
      <c r="N220" s="16"/>
      <c r="O220" s="16"/>
      <c r="P220" s="16"/>
      <c r="Q220" s="16"/>
      <c r="R220" s="16"/>
      <c r="S220" s="100"/>
      <c r="T220" s="16"/>
      <c r="U220" s="101"/>
      <c r="V220" s="101"/>
      <c r="W220" s="101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</row>
    <row r="221" spans="1:43" ht="14.25" hidden="1" customHeight="1" x14ac:dyDescent="0.3">
      <c r="A221" s="16"/>
      <c r="B221" s="100"/>
      <c r="C221" s="101"/>
      <c r="D221" s="101"/>
      <c r="E221" s="16"/>
      <c r="F221" s="16"/>
      <c r="G221" s="16"/>
      <c r="H221" s="100"/>
      <c r="I221" s="100"/>
      <c r="J221" s="102"/>
      <c r="K221" s="100"/>
      <c r="L221" s="100"/>
      <c r="M221" s="103"/>
      <c r="N221" s="16"/>
      <c r="O221" s="16"/>
      <c r="P221" s="16"/>
      <c r="Q221" s="16"/>
      <c r="R221" s="16"/>
      <c r="S221" s="100"/>
      <c r="T221" s="16"/>
      <c r="U221" s="101"/>
      <c r="V221" s="101"/>
      <c r="W221" s="101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</row>
    <row r="222" spans="1:43" ht="14.25" hidden="1" customHeight="1" x14ac:dyDescent="0.3">
      <c r="A222" s="16"/>
      <c r="B222" s="100"/>
      <c r="C222" s="101"/>
      <c r="D222" s="101"/>
      <c r="E222" s="16"/>
      <c r="F222" s="16"/>
      <c r="G222" s="16"/>
      <c r="H222" s="100"/>
      <c r="I222" s="100"/>
      <c r="J222" s="102"/>
      <c r="K222" s="100"/>
      <c r="L222" s="100"/>
      <c r="M222" s="103"/>
      <c r="N222" s="16"/>
      <c r="O222" s="16"/>
      <c r="P222" s="16"/>
      <c r="Q222" s="16"/>
      <c r="R222" s="16"/>
      <c r="S222" s="100"/>
      <c r="T222" s="16"/>
      <c r="U222" s="101"/>
      <c r="V222" s="101"/>
      <c r="W222" s="101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</row>
    <row r="223" spans="1:43" ht="14.25" hidden="1" customHeight="1" x14ac:dyDescent="0.3">
      <c r="A223" s="16"/>
      <c r="B223" s="100"/>
      <c r="C223" s="101"/>
      <c r="D223" s="101"/>
      <c r="E223" s="16"/>
      <c r="F223" s="16"/>
      <c r="G223" s="16"/>
      <c r="H223" s="100"/>
      <c r="I223" s="100"/>
      <c r="J223" s="102"/>
      <c r="K223" s="100"/>
      <c r="L223" s="100"/>
      <c r="M223" s="103"/>
      <c r="N223" s="16"/>
      <c r="O223" s="16"/>
      <c r="P223" s="16"/>
      <c r="Q223" s="16"/>
      <c r="R223" s="16"/>
      <c r="S223" s="100"/>
      <c r="T223" s="16"/>
      <c r="U223" s="101"/>
      <c r="V223" s="101"/>
      <c r="W223" s="101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</row>
    <row r="224" spans="1:43" ht="14.25" hidden="1" customHeight="1" x14ac:dyDescent="0.3">
      <c r="A224" s="16"/>
      <c r="B224" s="100"/>
      <c r="C224" s="101"/>
      <c r="D224" s="101"/>
      <c r="E224" s="16"/>
      <c r="F224" s="16"/>
      <c r="G224" s="16"/>
      <c r="H224" s="100"/>
      <c r="I224" s="100"/>
      <c r="J224" s="102"/>
      <c r="K224" s="100"/>
      <c r="L224" s="100"/>
      <c r="M224" s="103"/>
      <c r="N224" s="16"/>
      <c r="O224" s="16"/>
      <c r="P224" s="16"/>
      <c r="Q224" s="16"/>
      <c r="R224" s="16"/>
      <c r="S224" s="100"/>
      <c r="T224" s="16"/>
      <c r="U224" s="101"/>
      <c r="V224" s="101"/>
      <c r="W224" s="101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</row>
    <row r="225" spans="1:43" ht="14.25" hidden="1" customHeight="1" x14ac:dyDescent="0.3">
      <c r="A225" s="16"/>
      <c r="B225" s="100"/>
      <c r="C225" s="101"/>
      <c r="D225" s="101"/>
      <c r="E225" s="16"/>
      <c r="F225" s="16"/>
      <c r="G225" s="16"/>
      <c r="H225" s="100"/>
      <c r="I225" s="100"/>
      <c r="J225" s="102"/>
      <c r="K225" s="100"/>
      <c r="L225" s="100"/>
      <c r="M225" s="103"/>
      <c r="N225" s="16"/>
      <c r="O225" s="16"/>
      <c r="P225" s="16"/>
      <c r="Q225" s="16"/>
      <c r="R225" s="16"/>
      <c r="S225" s="100"/>
      <c r="T225" s="16"/>
      <c r="U225" s="101"/>
      <c r="V225" s="101"/>
      <c r="W225" s="101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</row>
    <row r="226" spans="1:43" ht="14.25" hidden="1" customHeight="1" x14ac:dyDescent="0.3">
      <c r="A226" s="16"/>
      <c r="B226" s="100"/>
      <c r="C226" s="101"/>
      <c r="D226" s="101"/>
      <c r="E226" s="16"/>
      <c r="F226" s="16"/>
      <c r="G226" s="16"/>
      <c r="H226" s="100"/>
      <c r="I226" s="100"/>
      <c r="J226" s="102"/>
      <c r="K226" s="100"/>
      <c r="L226" s="100"/>
      <c r="M226" s="103"/>
      <c r="N226" s="16"/>
      <c r="O226" s="16"/>
      <c r="P226" s="16"/>
      <c r="Q226" s="16"/>
      <c r="R226" s="16"/>
      <c r="S226" s="100"/>
      <c r="T226" s="16"/>
      <c r="U226" s="101"/>
      <c r="V226" s="101"/>
      <c r="W226" s="101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</row>
    <row r="227" spans="1:43" ht="14.25" hidden="1" customHeight="1" x14ac:dyDescent="0.3">
      <c r="A227" s="16"/>
      <c r="B227" s="100"/>
      <c r="C227" s="101"/>
      <c r="D227" s="101"/>
      <c r="E227" s="16"/>
      <c r="F227" s="16"/>
      <c r="G227" s="16"/>
      <c r="H227" s="100"/>
      <c r="I227" s="100"/>
      <c r="J227" s="102"/>
      <c r="K227" s="100"/>
      <c r="L227" s="100"/>
      <c r="M227" s="103"/>
      <c r="N227" s="16"/>
      <c r="O227" s="16"/>
      <c r="P227" s="16"/>
      <c r="Q227" s="16"/>
      <c r="R227" s="16"/>
      <c r="S227" s="100"/>
      <c r="T227" s="16"/>
      <c r="U227" s="101"/>
      <c r="V227" s="101"/>
      <c r="W227" s="101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</row>
    <row r="228" spans="1:43" ht="14.25" hidden="1" customHeight="1" x14ac:dyDescent="0.3">
      <c r="A228" s="16"/>
      <c r="B228" s="100"/>
      <c r="C228" s="101"/>
      <c r="D228" s="101"/>
      <c r="E228" s="16"/>
      <c r="F228" s="16"/>
      <c r="G228" s="16"/>
      <c r="H228" s="100"/>
      <c r="I228" s="100"/>
      <c r="J228" s="102"/>
      <c r="K228" s="100"/>
      <c r="L228" s="100"/>
      <c r="M228" s="103"/>
      <c r="N228" s="16"/>
      <c r="O228" s="16"/>
      <c r="P228" s="16"/>
      <c r="Q228" s="16"/>
      <c r="R228" s="16"/>
      <c r="S228" s="100"/>
      <c r="T228" s="16"/>
      <c r="U228" s="101"/>
      <c r="V228" s="101"/>
      <c r="W228" s="101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</row>
    <row r="229" spans="1:43" ht="14.25" hidden="1" customHeight="1" x14ac:dyDescent="0.3">
      <c r="A229" s="16"/>
      <c r="B229" s="100"/>
      <c r="C229" s="101"/>
      <c r="D229" s="101"/>
      <c r="E229" s="16"/>
      <c r="F229" s="16"/>
      <c r="G229" s="16"/>
      <c r="H229" s="100"/>
      <c r="I229" s="100"/>
      <c r="J229" s="102"/>
      <c r="K229" s="100"/>
      <c r="L229" s="100"/>
      <c r="M229" s="103"/>
      <c r="N229" s="16"/>
      <c r="O229" s="16"/>
      <c r="P229" s="16"/>
      <c r="Q229" s="16"/>
      <c r="R229" s="16"/>
      <c r="S229" s="100"/>
      <c r="T229" s="16"/>
      <c r="U229" s="101"/>
      <c r="V229" s="101"/>
      <c r="W229" s="101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</row>
    <row r="230" spans="1:43" ht="14.25" hidden="1" customHeight="1" x14ac:dyDescent="0.3">
      <c r="A230" s="16"/>
      <c r="B230" s="100"/>
      <c r="C230" s="101"/>
      <c r="D230" s="101"/>
      <c r="E230" s="16"/>
      <c r="F230" s="16"/>
      <c r="G230" s="16"/>
      <c r="H230" s="100"/>
      <c r="I230" s="100"/>
      <c r="J230" s="102"/>
      <c r="K230" s="100"/>
      <c r="L230" s="100"/>
      <c r="M230" s="103"/>
      <c r="N230" s="16"/>
      <c r="O230" s="16"/>
      <c r="P230" s="16"/>
      <c r="Q230" s="16"/>
      <c r="R230" s="16"/>
      <c r="S230" s="100"/>
      <c r="T230" s="16"/>
      <c r="U230" s="101"/>
      <c r="V230" s="101"/>
      <c r="W230" s="101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</row>
    <row r="231" spans="1:43" ht="14.25" hidden="1" customHeight="1" x14ac:dyDescent="0.3">
      <c r="A231" s="16"/>
      <c r="B231" s="100"/>
      <c r="C231" s="101"/>
      <c r="D231" s="101"/>
      <c r="E231" s="16"/>
      <c r="F231" s="16"/>
      <c r="G231" s="16"/>
      <c r="H231" s="100"/>
      <c r="I231" s="100"/>
      <c r="J231" s="102"/>
      <c r="K231" s="100"/>
      <c r="L231" s="100"/>
      <c r="M231" s="103"/>
      <c r="N231" s="16"/>
      <c r="O231" s="16"/>
      <c r="P231" s="16"/>
      <c r="Q231" s="16"/>
      <c r="R231" s="16"/>
      <c r="S231" s="100"/>
      <c r="T231" s="16"/>
      <c r="U231" s="101"/>
      <c r="V231" s="101"/>
      <c r="W231" s="101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</row>
    <row r="232" spans="1:43" ht="14.25" hidden="1" customHeight="1" x14ac:dyDescent="0.3">
      <c r="A232" s="16"/>
      <c r="B232" s="100"/>
      <c r="C232" s="101"/>
      <c r="D232" s="101"/>
      <c r="E232" s="16"/>
      <c r="F232" s="16"/>
      <c r="G232" s="16"/>
      <c r="H232" s="100"/>
      <c r="I232" s="100"/>
      <c r="J232" s="102"/>
      <c r="K232" s="100"/>
      <c r="L232" s="100"/>
      <c r="M232" s="103"/>
      <c r="N232" s="16"/>
      <c r="O232" s="16"/>
      <c r="P232" s="16"/>
      <c r="Q232" s="16"/>
      <c r="R232" s="16"/>
      <c r="S232" s="100"/>
      <c r="T232" s="16"/>
      <c r="U232" s="101"/>
      <c r="V232" s="101"/>
      <c r="W232" s="101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</row>
    <row r="233" spans="1:43" ht="14.25" hidden="1" customHeight="1" x14ac:dyDescent="0.3">
      <c r="A233" s="16"/>
      <c r="B233" s="100"/>
      <c r="C233" s="101"/>
      <c r="D233" s="101"/>
      <c r="E233" s="16"/>
      <c r="F233" s="16"/>
      <c r="G233" s="16"/>
      <c r="H233" s="100"/>
      <c r="I233" s="100"/>
      <c r="J233" s="102"/>
      <c r="K233" s="100"/>
      <c r="L233" s="100"/>
      <c r="M233" s="103"/>
      <c r="N233" s="16"/>
      <c r="O233" s="16"/>
      <c r="P233" s="16"/>
      <c r="Q233" s="16"/>
      <c r="R233" s="16"/>
      <c r="S233" s="100"/>
      <c r="T233" s="16"/>
      <c r="U233" s="101"/>
      <c r="V233" s="101"/>
      <c r="W233" s="101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</row>
    <row r="234" spans="1:43" ht="14.25" hidden="1" customHeight="1" x14ac:dyDescent="0.3">
      <c r="A234" s="16"/>
      <c r="B234" s="100"/>
      <c r="C234" s="101"/>
      <c r="D234" s="101"/>
      <c r="E234" s="16"/>
      <c r="F234" s="16"/>
      <c r="G234" s="16"/>
      <c r="H234" s="100"/>
      <c r="I234" s="100"/>
      <c r="J234" s="102"/>
      <c r="K234" s="100"/>
      <c r="L234" s="100"/>
      <c r="M234" s="103"/>
      <c r="N234" s="16"/>
      <c r="O234" s="16"/>
      <c r="P234" s="16"/>
      <c r="Q234" s="16"/>
      <c r="R234" s="16"/>
      <c r="S234" s="100"/>
      <c r="T234" s="16"/>
      <c r="U234" s="101"/>
      <c r="V234" s="101"/>
      <c r="W234" s="101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</row>
    <row r="235" spans="1:43" ht="14.25" hidden="1" customHeight="1" x14ac:dyDescent="0.3">
      <c r="A235" s="16"/>
      <c r="B235" s="100"/>
      <c r="C235" s="101"/>
      <c r="D235" s="101"/>
      <c r="E235" s="16"/>
      <c r="F235" s="16"/>
      <c r="G235" s="16"/>
      <c r="H235" s="100"/>
      <c r="I235" s="100"/>
      <c r="J235" s="102"/>
      <c r="K235" s="100"/>
      <c r="L235" s="100"/>
      <c r="M235" s="103"/>
      <c r="N235" s="16"/>
      <c r="O235" s="16"/>
      <c r="P235" s="16"/>
      <c r="Q235" s="16"/>
      <c r="R235" s="16"/>
      <c r="S235" s="100"/>
      <c r="T235" s="16"/>
      <c r="U235" s="101"/>
      <c r="V235" s="101"/>
      <c r="W235" s="101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</row>
    <row r="236" spans="1:43" ht="14.25" hidden="1" customHeight="1" x14ac:dyDescent="0.3">
      <c r="A236" s="16"/>
      <c r="B236" s="100"/>
      <c r="C236" s="101"/>
      <c r="D236" s="101"/>
      <c r="E236" s="16"/>
      <c r="F236" s="16"/>
      <c r="G236" s="16"/>
      <c r="H236" s="100"/>
      <c r="I236" s="100"/>
      <c r="J236" s="102"/>
      <c r="K236" s="100"/>
      <c r="L236" s="100"/>
      <c r="M236" s="103"/>
      <c r="N236" s="16"/>
      <c r="O236" s="16"/>
      <c r="P236" s="16"/>
      <c r="Q236" s="16"/>
      <c r="R236" s="16"/>
      <c r="S236" s="100"/>
      <c r="T236" s="16"/>
      <c r="U236" s="101"/>
      <c r="V236" s="101"/>
      <c r="W236" s="101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</row>
    <row r="237" spans="1:43" ht="14.25" hidden="1" customHeight="1" x14ac:dyDescent="0.3">
      <c r="A237" s="16"/>
      <c r="B237" s="100"/>
      <c r="C237" s="101"/>
      <c r="D237" s="101"/>
      <c r="E237" s="16"/>
      <c r="F237" s="16"/>
      <c r="G237" s="16"/>
      <c r="H237" s="100"/>
      <c r="I237" s="100"/>
      <c r="J237" s="102"/>
      <c r="K237" s="100"/>
      <c r="L237" s="100"/>
      <c r="M237" s="103"/>
      <c r="N237" s="16"/>
      <c r="O237" s="16"/>
      <c r="P237" s="16"/>
      <c r="Q237" s="16"/>
      <c r="R237" s="16"/>
      <c r="S237" s="100"/>
      <c r="T237" s="16"/>
      <c r="U237" s="101"/>
      <c r="V237" s="101"/>
      <c r="W237" s="101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</row>
    <row r="238" spans="1:43" ht="14.25" hidden="1" customHeight="1" x14ac:dyDescent="0.3">
      <c r="A238" s="16"/>
      <c r="B238" s="100"/>
      <c r="C238" s="101"/>
      <c r="D238" s="101"/>
      <c r="E238" s="16"/>
      <c r="F238" s="16"/>
      <c r="G238" s="16"/>
      <c r="H238" s="100"/>
      <c r="I238" s="100"/>
      <c r="J238" s="102"/>
      <c r="K238" s="100"/>
      <c r="L238" s="100"/>
      <c r="M238" s="103"/>
      <c r="N238" s="16"/>
      <c r="O238" s="16"/>
      <c r="P238" s="16"/>
      <c r="Q238" s="16"/>
      <c r="R238" s="16"/>
      <c r="S238" s="100"/>
      <c r="T238" s="16"/>
      <c r="U238" s="101"/>
      <c r="V238" s="101"/>
      <c r="W238" s="101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</row>
    <row r="239" spans="1:43" ht="14.25" hidden="1" customHeight="1" x14ac:dyDescent="0.3">
      <c r="A239" s="16"/>
      <c r="B239" s="100"/>
      <c r="C239" s="101"/>
      <c r="D239" s="101"/>
      <c r="E239" s="16"/>
      <c r="F239" s="16"/>
      <c r="G239" s="16"/>
      <c r="H239" s="100"/>
      <c r="I239" s="100"/>
      <c r="J239" s="102"/>
      <c r="K239" s="100"/>
      <c r="L239" s="100"/>
      <c r="M239" s="103"/>
      <c r="N239" s="16"/>
      <c r="O239" s="16"/>
      <c r="P239" s="16"/>
      <c r="Q239" s="16"/>
      <c r="R239" s="16"/>
      <c r="S239" s="100"/>
      <c r="T239" s="16"/>
      <c r="U239" s="101"/>
      <c r="V239" s="101"/>
      <c r="W239" s="101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</row>
    <row r="240" spans="1:43" ht="14.25" hidden="1" customHeight="1" x14ac:dyDescent="0.3">
      <c r="A240" s="16"/>
      <c r="B240" s="100"/>
      <c r="C240" s="101"/>
      <c r="D240" s="101"/>
      <c r="E240" s="16"/>
      <c r="F240" s="16"/>
      <c r="G240" s="16"/>
      <c r="H240" s="100"/>
      <c r="I240" s="100"/>
      <c r="J240" s="102"/>
      <c r="K240" s="100"/>
      <c r="L240" s="100"/>
      <c r="M240" s="103"/>
      <c r="N240" s="16"/>
      <c r="O240" s="16"/>
      <c r="P240" s="16"/>
      <c r="Q240" s="16"/>
      <c r="R240" s="16"/>
      <c r="S240" s="100"/>
      <c r="T240" s="16"/>
      <c r="U240" s="101"/>
      <c r="V240" s="101"/>
      <c r="W240" s="101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</row>
    <row r="241" spans="1:43" ht="14.25" hidden="1" customHeight="1" x14ac:dyDescent="0.3">
      <c r="A241" s="16"/>
      <c r="B241" s="100"/>
      <c r="C241" s="101"/>
      <c r="D241" s="101"/>
      <c r="E241" s="16"/>
      <c r="F241" s="16"/>
      <c r="G241" s="16"/>
      <c r="H241" s="100"/>
      <c r="I241" s="100"/>
      <c r="J241" s="102"/>
      <c r="K241" s="100"/>
      <c r="L241" s="100"/>
      <c r="M241" s="103"/>
      <c r="N241" s="16"/>
      <c r="O241" s="16"/>
      <c r="P241" s="16"/>
      <c r="Q241" s="16"/>
      <c r="R241" s="16"/>
      <c r="S241" s="100"/>
      <c r="T241" s="16"/>
      <c r="U241" s="101"/>
      <c r="V241" s="101"/>
      <c r="W241" s="101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</row>
    <row r="242" spans="1:43" ht="14.25" hidden="1" customHeight="1" x14ac:dyDescent="0.3">
      <c r="A242" s="16"/>
      <c r="B242" s="100"/>
      <c r="C242" s="101"/>
      <c r="D242" s="101"/>
      <c r="E242" s="16"/>
      <c r="F242" s="16"/>
      <c r="G242" s="16"/>
      <c r="H242" s="100"/>
      <c r="I242" s="100"/>
      <c r="J242" s="102"/>
      <c r="K242" s="100"/>
      <c r="L242" s="100"/>
      <c r="M242" s="103"/>
      <c r="N242" s="16"/>
      <c r="O242" s="16"/>
      <c r="P242" s="16"/>
      <c r="Q242" s="16"/>
      <c r="R242" s="16"/>
      <c r="S242" s="100"/>
      <c r="T242" s="16"/>
      <c r="U242" s="101"/>
      <c r="V242" s="101"/>
      <c r="W242" s="101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</row>
    <row r="243" spans="1:43" ht="14.25" hidden="1" customHeight="1" x14ac:dyDescent="0.3">
      <c r="A243" s="16"/>
      <c r="B243" s="100"/>
      <c r="C243" s="101"/>
      <c r="D243" s="101"/>
      <c r="E243" s="16"/>
      <c r="F243" s="16"/>
      <c r="G243" s="16"/>
      <c r="H243" s="100"/>
      <c r="I243" s="100"/>
      <c r="J243" s="102"/>
      <c r="K243" s="100"/>
      <c r="L243" s="100"/>
      <c r="M243" s="103"/>
      <c r="N243" s="16"/>
      <c r="O243" s="16"/>
      <c r="P243" s="16"/>
      <c r="Q243" s="16"/>
      <c r="R243" s="16"/>
      <c r="S243" s="100"/>
      <c r="T243" s="16"/>
      <c r="U243" s="101"/>
      <c r="V243" s="101"/>
      <c r="W243" s="101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</row>
    <row r="244" spans="1:43" ht="14.25" hidden="1" customHeight="1" x14ac:dyDescent="0.3">
      <c r="A244" s="16"/>
      <c r="B244" s="100"/>
      <c r="C244" s="101"/>
      <c r="D244" s="101"/>
      <c r="E244" s="16"/>
      <c r="F244" s="16"/>
      <c r="G244" s="16"/>
      <c r="H244" s="100"/>
      <c r="I244" s="100"/>
      <c r="J244" s="102"/>
      <c r="K244" s="100"/>
      <c r="L244" s="100"/>
      <c r="M244" s="103"/>
      <c r="N244" s="16"/>
      <c r="O244" s="16"/>
      <c r="P244" s="16"/>
      <c r="Q244" s="16"/>
      <c r="R244" s="16"/>
      <c r="S244" s="100"/>
      <c r="T244" s="16"/>
      <c r="U244" s="101"/>
      <c r="V244" s="101"/>
      <c r="W244" s="101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</row>
    <row r="245" spans="1:43" ht="14.25" hidden="1" customHeight="1" x14ac:dyDescent="0.3">
      <c r="A245" s="16"/>
      <c r="B245" s="100"/>
      <c r="C245" s="101"/>
      <c r="D245" s="101"/>
      <c r="E245" s="16"/>
      <c r="F245" s="16"/>
      <c r="G245" s="16"/>
      <c r="H245" s="100"/>
      <c r="I245" s="100"/>
      <c r="J245" s="102"/>
      <c r="K245" s="100"/>
      <c r="L245" s="100"/>
      <c r="M245" s="103"/>
      <c r="N245" s="16"/>
      <c r="O245" s="16"/>
      <c r="P245" s="16"/>
      <c r="Q245" s="16"/>
      <c r="R245" s="16"/>
      <c r="S245" s="100"/>
      <c r="T245" s="16"/>
      <c r="U245" s="101"/>
      <c r="V245" s="101"/>
      <c r="W245" s="101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</row>
    <row r="246" spans="1:43" ht="14.25" hidden="1" customHeight="1" x14ac:dyDescent="0.3">
      <c r="A246" s="16"/>
      <c r="B246" s="100"/>
      <c r="C246" s="101"/>
      <c r="D246" s="101"/>
      <c r="E246" s="16"/>
      <c r="F246" s="16"/>
      <c r="G246" s="16"/>
      <c r="H246" s="100"/>
      <c r="I246" s="100"/>
      <c r="J246" s="102"/>
      <c r="K246" s="100"/>
      <c r="L246" s="100"/>
      <c r="M246" s="103"/>
      <c r="N246" s="16"/>
      <c r="O246" s="16"/>
      <c r="P246" s="16"/>
      <c r="Q246" s="16"/>
      <c r="R246" s="16"/>
      <c r="S246" s="100"/>
      <c r="T246" s="16"/>
      <c r="U246" s="101"/>
      <c r="V246" s="101"/>
      <c r="W246" s="101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</row>
    <row r="247" spans="1:43" ht="14.25" hidden="1" customHeight="1" x14ac:dyDescent="0.3">
      <c r="A247" s="16"/>
      <c r="B247" s="100"/>
      <c r="C247" s="101"/>
      <c r="D247" s="101"/>
      <c r="E247" s="16"/>
      <c r="F247" s="16"/>
      <c r="G247" s="16"/>
      <c r="H247" s="100"/>
      <c r="I247" s="100"/>
      <c r="J247" s="102"/>
      <c r="K247" s="100"/>
      <c r="L247" s="100"/>
      <c r="M247" s="103"/>
      <c r="N247" s="16"/>
      <c r="O247" s="16"/>
      <c r="P247" s="16"/>
      <c r="Q247" s="16"/>
      <c r="R247" s="16"/>
      <c r="S247" s="100"/>
      <c r="T247" s="16"/>
      <c r="U247" s="101"/>
      <c r="V247" s="101"/>
      <c r="W247" s="101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</row>
    <row r="248" spans="1:43" ht="14.25" hidden="1" customHeight="1" x14ac:dyDescent="0.3">
      <c r="A248" s="16"/>
      <c r="B248" s="100"/>
      <c r="C248" s="101"/>
      <c r="D248" s="101"/>
      <c r="E248" s="16"/>
      <c r="F248" s="16"/>
      <c r="G248" s="16"/>
      <c r="H248" s="100"/>
      <c r="I248" s="100"/>
      <c r="J248" s="102"/>
      <c r="K248" s="100"/>
      <c r="L248" s="100"/>
      <c r="M248" s="103"/>
      <c r="N248" s="16"/>
      <c r="O248" s="16"/>
      <c r="P248" s="16"/>
      <c r="Q248" s="16"/>
      <c r="R248" s="16"/>
      <c r="S248" s="100"/>
      <c r="T248" s="16"/>
      <c r="U248" s="101"/>
      <c r="V248" s="101"/>
      <c r="W248" s="101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</row>
    <row r="249" spans="1:43" ht="14.25" hidden="1" customHeight="1" x14ac:dyDescent="0.3">
      <c r="A249" s="16"/>
      <c r="B249" s="100"/>
      <c r="C249" s="101"/>
      <c r="D249" s="101"/>
      <c r="E249" s="16"/>
      <c r="F249" s="16"/>
      <c r="G249" s="16"/>
      <c r="H249" s="100"/>
      <c r="I249" s="100"/>
      <c r="J249" s="102"/>
      <c r="K249" s="100"/>
      <c r="L249" s="100"/>
      <c r="M249" s="103"/>
      <c r="N249" s="16"/>
      <c r="O249" s="16"/>
      <c r="P249" s="16"/>
      <c r="Q249" s="16"/>
      <c r="R249" s="16"/>
      <c r="S249" s="100"/>
      <c r="T249" s="16"/>
      <c r="U249" s="101"/>
      <c r="V249" s="101"/>
      <c r="W249" s="101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</row>
    <row r="250" spans="1:43" ht="14.25" hidden="1" customHeight="1" x14ac:dyDescent="0.3">
      <c r="A250" s="16"/>
      <c r="B250" s="100"/>
      <c r="C250" s="101"/>
      <c r="D250" s="101"/>
      <c r="E250" s="16"/>
      <c r="F250" s="16"/>
      <c r="G250" s="16"/>
      <c r="H250" s="100"/>
      <c r="I250" s="100"/>
      <c r="J250" s="102"/>
      <c r="K250" s="100"/>
      <c r="L250" s="100"/>
      <c r="M250" s="103"/>
      <c r="N250" s="16"/>
      <c r="O250" s="16"/>
      <c r="P250" s="16"/>
      <c r="Q250" s="16"/>
      <c r="R250" s="16"/>
      <c r="S250" s="100"/>
      <c r="T250" s="16"/>
      <c r="U250" s="101"/>
      <c r="V250" s="101"/>
      <c r="W250" s="101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</row>
    <row r="251" spans="1:43" ht="14.25" hidden="1" customHeight="1" x14ac:dyDescent="0.3">
      <c r="A251" s="16"/>
      <c r="B251" s="100"/>
      <c r="C251" s="101"/>
      <c r="D251" s="101"/>
      <c r="E251" s="16"/>
      <c r="F251" s="16"/>
      <c r="G251" s="16"/>
      <c r="H251" s="100"/>
      <c r="I251" s="100"/>
      <c r="J251" s="102"/>
      <c r="K251" s="100"/>
      <c r="L251" s="100"/>
      <c r="M251" s="103"/>
      <c r="N251" s="16"/>
      <c r="O251" s="16"/>
      <c r="P251" s="16"/>
      <c r="Q251" s="16"/>
      <c r="R251" s="16"/>
      <c r="S251" s="100"/>
      <c r="T251" s="16"/>
      <c r="U251" s="101"/>
      <c r="V251" s="101"/>
      <c r="W251" s="101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</row>
    <row r="252" spans="1:43" ht="14.25" hidden="1" customHeight="1" x14ac:dyDescent="0.3">
      <c r="A252" s="16"/>
      <c r="B252" s="100"/>
      <c r="C252" s="101"/>
      <c r="D252" s="101"/>
      <c r="E252" s="16"/>
      <c r="F252" s="16"/>
      <c r="G252" s="16"/>
      <c r="H252" s="100"/>
      <c r="I252" s="100"/>
      <c r="J252" s="102"/>
      <c r="K252" s="100"/>
      <c r="L252" s="100"/>
      <c r="M252" s="103"/>
      <c r="N252" s="16"/>
      <c r="O252" s="16"/>
      <c r="P252" s="16"/>
      <c r="Q252" s="16"/>
      <c r="R252" s="16"/>
      <c r="S252" s="100"/>
      <c r="T252" s="16"/>
      <c r="U252" s="101"/>
      <c r="V252" s="101"/>
      <c r="W252" s="101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</row>
    <row r="253" spans="1:43" ht="14.25" hidden="1" customHeight="1" x14ac:dyDescent="0.3">
      <c r="A253" s="16"/>
      <c r="B253" s="100"/>
      <c r="C253" s="101"/>
      <c r="D253" s="101"/>
      <c r="E253" s="16"/>
      <c r="F253" s="16"/>
      <c r="G253" s="16"/>
      <c r="H253" s="100"/>
      <c r="I253" s="100"/>
      <c r="J253" s="102"/>
      <c r="K253" s="100"/>
      <c r="L253" s="100"/>
      <c r="M253" s="103"/>
      <c r="N253" s="16"/>
      <c r="O253" s="16"/>
      <c r="P253" s="16"/>
      <c r="Q253" s="16"/>
      <c r="R253" s="16"/>
      <c r="S253" s="100"/>
      <c r="T253" s="16"/>
      <c r="U253" s="101"/>
      <c r="V253" s="101"/>
      <c r="W253" s="101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</row>
    <row r="254" spans="1:43" ht="14.25" hidden="1" customHeight="1" x14ac:dyDescent="0.3">
      <c r="A254" s="16"/>
      <c r="B254" s="100"/>
      <c r="C254" s="101"/>
      <c r="D254" s="101"/>
      <c r="E254" s="16"/>
      <c r="F254" s="16"/>
      <c r="G254" s="16"/>
      <c r="H254" s="100"/>
      <c r="I254" s="100"/>
      <c r="J254" s="102"/>
      <c r="K254" s="100"/>
      <c r="L254" s="100"/>
      <c r="M254" s="103"/>
      <c r="N254" s="16"/>
      <c r="O254" s="16"/>
      <c r="P254" s="16"/>
      <c r="Q254" s="16"/>
      <c r="R254" s="16"/>
      <c r="S254" s="100"/>
      <c r="T254" s="16"/>
      <c r="U254" s="101"/>
      <c r="V254" s="101"/>
      <c r="W254" s="101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</row>
    <row r="255" spans="1:43" ht="14.25" hidden="1" customHeight="1" x14ac:dyDescent="0.3">
      <c r="A255" s="16"/>
      <c r="B255" s="100"/>
      <c r="C255" s="101"/>
      <c r="D255" s="101"/>
      <c r="E255" s="16"/>
      <c r="F255" s="16"/>
      <c r="G255" s="16"/>
      <c r="H255" s="100"/>
      <c r="I255" s="100"/>
      <c r="J255" s="102"/>
      <c r="K255" s="100"/>
      <c r="L255" s="100"/>
      <c r="M255" s="103"/>
      <c r="N255" s="16"/>
      <c r="O255" s="16"/>
      <c r="P255" s="16"/>
      <c r="Q255" s="16"/>
      <c r="R255" s="16"/>
      <c r="S255" s="100"/>
      <c r="T255" s="16"/>
      <c r="U255" s="101"/>
      <c r="V255" s="101"/>
      <c r="W255" s="101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</row>
    <row r="256" spans="1:43" ht="14.25" hidden="1" customHeight="1" x14ac:dyDescent="0.3">
      <c r="A256" s="16"/>
      <c r="B256" s="100"/>
      <c r="C256" s="101"/>
      <c r="D256" s="101"/>
      <c r="E256" s="16"/>
      <c r="F256" s="16"/>
      <c r="G256" s="16"/>
      <c r="H256" s="100"/>
      <c r="I256" s="100"/>
      <c r="J256" s="102"/>
      <c r="K256" s="100"/>
      <c r="L256" s="100"/>
      <c r="M256" s="103"/>
      <c r="N256" s="16"/>
      <c r="O256" s="16"/>
      <c r="P256" s="16"/>
      <c r="Q256" s="16"/>
      <c r="R256" s="16"/>
      <c r="S256" s="100"/>
      <c r="T256" s="16"/>
      <c r="U256" s="101"/>
      <c r="V256" s="101"/>
      <c r="W256" s="101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</row>
    <row r="257" spans="1:43" ht="14.25" hidden="1" customHeight="1" x14ac:dyDescent="0.3">
      <c r="A257" s="16"/>
      <c r="B257" s="100"/>
      <c r="C257" s="101"/>
      <c r="D257" s="101"/>
      <c r="E257" s="16"/>
      <c r="F257" s="16"/>
      <c r="G257" s="16"/>
      <c r="H257" s="100"/>
      <c r="I257" s="100"/>
      <c r="J257" s="102"/>
      <c r="K257" s="100"/>
      <c r="L257" s="100"/>
      <c r="M257" s="103"/>
      <c r="N257" s="16"/>
      <c r="O257" s="16"/>
      <c r="P257" s="16"/>
      <c r="Q257" s="16"/>
      <c r="R257" s="16"/>
      <c r="S257" s="100"/>
      <c r="T257" s="16"/>
      <c r="U257" s="101"/>
      <c r="V257" s="101"/>
      <c r="W257" s="101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</row>
    <row r="258" spans="1:43" ht="14.25" hidden="1" customHeight="1" x14ac:dyDescent="0.3">
      <c r="A258" s="16"/>
      <c r="B258" s="100"/>
      <c r="C258" s="101"/>
      <c r="D258" s="101"/>
      <c r="E258" s="16"/>
      <c r="F258" s="16"/>
      <c r="G258" s="16"/>
      <c r="H258" s="100"/>
      <c r="I258" s="100"/>
      <c r="J258" s="102"/>
      <c r="K258" s="100"/>
      <c r="L258" s="100"/>
      <c r="M258" s="103"/>
      <c r="N258" s="16"/>
      <c r="O258" s="16"/>
      <c r="P258" s="16"/>
      <c r="Q258" s="16"/>
      <c r="R258" s="16"/>
      <c r="S258" s="100"/>
      <c r="T258" s="16"/>
      <c r="U258" s="101"/>
      <c r="V258" s="101"/>
      <c r="W258" s="101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</row>
    <row r="259" spans="1:43" ht="14.25" hidden="1" customHeight="1" x14ac:dyDescent="0.3">
      <c r="A259" s="16"/>
      <c r="B259" s="100"/>
      <c r="C259" s="101"/>
      <c r="D259" s="101"/>
      <c r="E259" s="16"/>
      <c r="F259" s="16"/>
      <c r="G259" s="16"/>
      <c r="H259" s="100"/>
      <c r="I259" s="100"/>
      <c r="J259" s="102"/>
      <c r="K259" s="100"/>
      <c r="L259" s="100"/>
      <c r="M259" s="103"/>
      <c r="N259" s="16"/>
      <c r="O259" s="16"/>
      <c r="P259" s="16"/>
      <c r="Q259" s="16"/>
      <c r="R259" s="16"/>
      <c r="S259" s="100"/>
      <c r="T259" s="16"/>
      <c r="U259" s="101"/>
      <c r="V259" s="101"/>
      <c r="W259" s="101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</row>
    <row r="260" spans="1:43" ht="14.25" hidden="1" customHeight="1" x14ac:dyDescent="0.3">
      <c r="A260" s="16"/>
      <c r="B260" s="100"/>
      <c r="C260" s="101"/>
      <c r="D260" s="101"/>
      <c r="E260" s="16"/>
      <c r="F260" s="16"/>
      <c r="G260" s="16"/>
      <c r="H260" s="100"/>
      <c r="I260" s="100"/>
      <c r="J260" s="102"/>
      <c r="K260" s="100"/>
      <c r="L260" s="100"/>
      <c r="M260" s="103"/>
      <c r="N260" s="16"/>
      <c r="O260" s="16"/>
      <c r="P260" s="16"/>
      <c r="Q260" s="16"/>
      <c r="R260" s="16"/>
      <c r="S260" s="100"/>
      <c r="T260" s="16"/>
      <c r="U260" s="101"/>
      <c r="V260" s="101"/>
      <c r="W260" s="101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</row>
    <row r="261" spans="1:43" ht="14.25" hidden="1" customHeight="1" x14ac:dyDescent="0.3">
      <c r="A261" s="16"/>
      <c r="B261" s="100"/>
      <c r="C261" s="101"/>
      <c r="D261" s="101"/>
      <c r="E261" s="16"/>
      <c r="F261" s="16"/>
      <c r="G261" s="16"/>
      <c r="H261" s="100"/>
      <c r="I261" s="100"/>
      <c r="J261" s="102"/>
      <c r="K261" s="100"/>
      <c r="L261" s="100"/>
      <c r="M261" s="103"/>
      <c r="N261" s="16"/>
      <c r="O261" s="16"/>
      <c r="P261" s="16"/>
      <c r="Q261" s="16"/>
      <c r="R261" s="16"/>
      <c r="S261" s="100"/>
      <c r="T261" s="16"/>
      <c r="U261" s="101"/>
      <c r="V261" s="101"/>
      <c r="W261" s="101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</row>
    <row r="262" spans="1:43" ht="14.25" hidden="1" customHeight="1" x14ac:dyDescent="0.3">
      <c r="A262" s="16"/>
      <c r="B262" s="100"/>
      <c r="C262" s="101"/>
      <c r="D262" s="101"/>
      <c r="E262" s="16"/>
      <c r="F262" s="16"/>
      <c r="G262" s="16"/>
      <c r="H262" s="100"/>
      <c r="I262" s="100"/>
      <c r="J262" s="102"/>
      <c r="K262" s="100"/>
      <c r="L262" s="100"/>
      <c r="M262" s="103"/>
      <c r="N262" s="16"/>
      <c r="O262" s="16"/>
      <c r="P262" s="16"/>
      <c r="Q262" s="16"/>
      <c r="R262" s="16"/>
      <c r="S262" s="100"/>
      <c r="T262" s="16"/>
      <c r="U262" s="101"/>
      <c r="V262" s="101"/>
      <c r="W262" s="101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</row>
    <row r="263" spans="1:43" ht="14.25" hidden="1" customHeight="1" x14ac:dyDescent="0.3">
      <c r="A263" s="16"/>
      <c r="B263" s="100"/>
      <c r="C263" s="101"/>
      <c r="D263" s="101"/>
      <c r="E263" s="16"/>
      <c r="F263" s="16"/>
      <c r="G263" s="16"/>
      <c r="H263" s="100"/>
      <c r="I263" s="100"/>
      <c r="J263" s="102"/>
      <c r="K263" s="100"/>
      <c r="L263" s="100"/>
      <c r="M263" s="103"/>
      <c r="N263" s="16"/>
      <c r="O263" s="16"/>
      <c r="P263" s="16"/>
      <c r="Q263" s="16"/>
      <c r="R263" s="16"/>
      <c r="S263" s="100"/>
      <c r="T263" s="16"/>
      <c r="U263" s="101"/>
      <c r="V263" s="101"/>
      <c r="W263" s="101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</row>
    <row r="264" spans="1:43" ht="14.25" hidden="1" customHeight="1" x14ac:dyDescent="0.3">
      <c r="A264" s="16"/>
      <c r="B264" s="100"/>
      <c r="C264" s="101"/>
      <c r="D264" s="101"/>
      <c r="E264" s="16"/>
      <c r="F264" s="16"/>
      <c r="G264" s="16"/>
      <c r="H264" s="100"/>
      <c r="I264" s="100"/>
      <c r="J264" s="102"/>
      <c r="K264" s="100"/>
      <c r="L264" s="100"/>
      <c r="M264" s="103"/>
      <c r="N264" s="16"/>
      <c r="O264" s="16"/>
      <c r="P264" s="16"/>
      <c r="Q264" s="16"/>
      <c r="R264" s="16"/>
      <c r="S264" s="100"/>
      <c r="T264" s="16"/>
      <c r="U264" s="101"/>
      <c r="V264" s="101"/>
      <c r="W264" s="101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</row>
    <row r="265" spans="1:43" ht="14.25" hidden="1" customHeight="1" x14ac:dyDescent="0.3">
      <c r="A265" s="16"/>
      <c r="B265" s="100"/>
      <c r="C265" s="101"/>
      <c r="D265" s="101"/>
      <c r="E265" s="16"/>
      <c r="F265" s="16"/>
      <c r="G265" s="16"/>
      <c r="H265" s="100"/>
      <c r="I265" s="100"/>
      <c r="J265" s="102"/>
      <c r="K265" s="100"/>
      <c r="L265" s="100"/>
      <c r="M265" s="103"/>
      <c r="N265" s="16"/>
      <c r="O265" s="16"/>
      <c r="P265" s="16"/>
      <c r="Q265" s="16"/>
      <c r="R265" s="16"/>
      <c r="S265" s="100"/>
      <c r="T265" s="16"/>
      <c r="U265" s="101"/>
      <c r="V265" s="101"/>
      <c r="W265" s="101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</row>
    <row r="266" spans="1:43" ht="14.25" hidden="1" customHeight="1" x14ac:dyDescent="0.3">
      <c r="A266" s="16"/>
      <c r="B266" s="100"/>
      <c r="C266" s="101"/>
      <c r="D266" s="101"/>
      <c r="E266" s="16"/>
      <c r="F266" s="16"/>
      <c r="G266" s="16"/>
      <c r="H266" s="100"/>
      <c r="I266" s="100"/>
      <c r="J266" s="102"/>
      <c r="K266" s="100"/>
      <c r="L266" s="100"/>
      <c r="M266" s="103"/>
      <c r="N266" s="16"/>
      <c r="O266" s="16"/>
      <c r="P266" s="16"/>
      <c r="Q266" s="16"/>
      <c r="R266" s="16"/>
      <c r="S266" s="100"/>
      <c r="T266" s="16"/>
      <c r="U266" s="101"/>
      <c r="V266" s="101"/>
      <c r="W266" s="101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</row>
    <row r="267" spans="1:43" ht="14.25" hidden="1" customHeight="1" x14ac:dyDescent="0.3">
      <c r="A267" s="16"/>
      <c r="B267" s="100"/>
      <c r="C267" s="101"/>
      <c r="D267" s="101"/>
      <c r="E267" s="16"/>
      <c r="F267" s="16"/>
      <c r="G267" s="16"/>
      <c r="H267" s="100"/>
      <c r="I267" s="100"/>
      <c r="J267" s="102"/>
      <c r="K267" s="100"/>
      <c r="L267" s="100"/>
      <c r="M267" s="103"/>
      <c r="N267" s="16"/>
      <c r="O267" s="16"/>
      <c r="P267" s="16"/>
      <c r="Q267" s="16"/>
      <c r="R267" s="16"/>
      <c r="S267" s="100"/>
      <c r="T267" s="16"/>
      <c r="U267" s="101"/>
      <c r="V267" s="101"/>
      <c r="W267" s="101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</row>
    <row r="268" spans="1:43" ht="14.25" hidden="1" customHeight="1" x14ac:dyDescent="0.3">
      <c r="A268" s="16"/>
      <c r="B268" s="100"/>
      <c r="C268" s="101"/>
      <c r="D268" s="101"/>
      <c r="E268" s="16"/>
      <c r="F268" s="16"/>
      <c r="G268" s="16"/>
      <c r="H268" s="100"/>
      <c r="I268" s="100"/>
      <c r="J268" s="102"/>
      <c r="K268" s="100"/>
      <c r="L268" s="100"/>
      <c r="M268" s="103"/>
      <c r="N268" s="16"/>
      <c r="O268" s="16"/>
      <c r="P268" s="16"/>
      <c r="Q268" s="16"/>
      <c r="R268" s="16"/>
      <c r="S268" s="100"/>
      <c r="T268" s="16"/>
      <c r="U268" s="101"/>
      <c r="V268" s="101"/>
      <c r="W268" s="101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</row>
    <row r="269" spans="1:43" ht="14.25" hidden="1" customHeight="1" x14ac:dyDescent="0.3">
      <c r="A269" s="16"/>
      <c r="B269" s="100"/>
      <c r="C269" s="101"/>
      <c r="D269" s="101"/>
      <c r="E269" s="16"/>
      <c r="F269" s="16"/>
      <c r="G269" s="16"/>
      <c r="H269" s="100"/>
      <c r="I269" s="100"/>
      <c r="J269" s="102"/>
      <c r="K269" s="100"/>
      <c r="L269" s="100"/>
      <c r="M269" s="103"/>
      <c r="N269" s="16"/>
      <c r="O269" s="16"/>
      <c r="P269" s="16"/>
      <c r="Q269" s="16"/>
      <c r="R269" s="16"/>
      <c r="S269" s="100"/>
      <c r="T269" s="16"/>
      <c r="U269" s="101"/>
      <c r="V269" s="101"/>
      <c r="W269" s="101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</row>
    <row r="270" spans="1:43" ht="14.25" hidden="1" customHeight="1" x14ac:dyDescent="0.3">
      <c r="A270" s="16"/>
      <c r="B270" s="100"/>
      <c r="C270" s="101"/>
      <c r="D270" s="101"/>
      <c r="E270" s="16"/>
      <c r="F270" s="16"/>
      <c r="G270" s="16"/>
      <c r="H270" s="100"/>
      <c r="I270" s="100"/>
      <c r="J270" s="102"/>
      <c r="K270" s="100"/>
      <c r="L270" s="100"/>
      <c r="M270" s="103"/>
      <c r="N270" s="16"/>
      <c r="O270" s="16"/>
      <c r="P270" s="16"/>
      <c r="Q270" s="16"/>
      <c r="R270" s="16"/>
      <c r="S270" s="100"/>
      <c r="T270" s="16"/>
      <c r="U270" s="101"/>
      <c r="V270" s="101"/>
      <c r="W270" s="101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</row>
    <row r="271" spans="1:43" ht="14.25" hidden="1" customHeight="1" x14ac:dyDescent="0.3">
      <c r="A271" s="16"/>
      <c r="B271" s="100"/>
      <c r="C271" s="101"/>
      <c r="D271" s="101"/>
      <c r="E271" s="16"/>
      <c r="F271" s="16"/>
      <c r="G271" s="16"/>
      <c r="H271" s="100"/>
      <c r="I271" s="100"/>
      <c r="J271" s="102"/>
      <c r="K271" s="100"/>
      <c r="L271" s="100"/>
      <c r="M271" s="103"/>
      <c r="N271" s="16"/>
      <c r="O271" s="16"/>
      <c r="P271" s="16"/>
      <c r="Q271" s="16"/>
      <c r="R271" s="16"/>
      <c r="S271" s="100"/>
      <c r="T271" s="16"/>
      <c r="U271" s="101"/>
      <c r="V271" s="101"/>
      <c r="W271" s="101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</row>
    <row r="272" spans="1:43" ht="14.25" hidden="1" customHeight="1" x14ac:dyDescent="0.3">
      <c r="A272" s="16"/>
      <c r="B272" s="100"/>
      <c r="C272" s="101"/>
      <c r="D272" s="101"/>
      <c r="E272" s="16"/>
      <c r="F272" s="16"/>
      <c r="G272" s="16"/>
      <c r="H272" s="100"/>
      <c r="I272" s="100"/>
      <c r="J272" s="102"/>
      <c r="K272" s="100"/>
      <c r="L272" s="100"/>
      <c r="M272" s="103"/>
      <c r="N272" s="16"/>
      <c r="O272" s="16"/>
      <c r="P272" s="16"/>
      <c r="Q272" s="16"/>
      <c r="R272" s="16"/>
      <c r="S272" s="100"/>
      <c r="T272" s="16"/>
      <c r="U272" s="101"/>
      <c r="V272" s="101"/>
      <c r="W272" s="101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</row>
    <row r="273" spans="1:43" ht="14.25" hidden="1" customHeight="1" x14ac:dyDescent="0.3">
      <c r="A273" s="16"/>
      <c r="B273" s="100"/>
      <c r="C273" s="101"/>
      <c r="D273" s="101"/>
      <c r="E273" s="16"/>
      <c r="F273" s="16"/>
      <c r="G273" s="16"/>
      <c r="H273" s="100"/>
      <c r="I273" s="100"/>
      <c r="J273" s="102"/>
      <c r="K273" s="100"/>
      <c r="L273" s="100"/>
      <c r="M273" s="103"/>
      <c r="N273" s="16"/>
      <c r="O273" s="16"/>
      <c r="P273" s="16"/>
      <c r="Q273" s="16"/>
      <c r="R273" s="16"/>
      <c r="S273" s="100"/>
      <c r="T273" s="16"/>
      <c r="U273" s="101"/>
      <c r="V273" s="101"/>
      <c r="W273" s="101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</row>
    <row r="274" spans="1:43" ht="14.25" hidden="1" customHeight="1" x14ac:dyDescent="0.3">
      <c r="A274" s="16"/>
      <c r="B274" s="100"/>
      <c r="C274" s="101"/>
      <c r="D274" s="101"/>
      <c r="E274" s="16"/>
      <c r="F274" s="16"/>
      <c r="G274" s="16"/>
      <c r="H274" s="100"/>
      <c r="I274" s="100"/>
      <c r="J274" s="102"/>
      <c r="K274" s="100"/>
      <c r="L274" s="100"/>
      <c r="M274" s="103"/>
      <c r="N274" s="16"/>
      <c r="O274" s="16"/>
      <c r="P274" s="16"/>
      <c r="Q274" s="16"/>
      <c r="R274" s="16"/>
      <c r="S274" s="100"/>
      <c r="T274" s="16"/>
      <c r="U274" s="101"/>
      <c r="V274" s="101"/>
      <c r="W274" s="101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</row>
    <row r="275" spans="1:43" ht="14.25" hidden="1" customHeight="1" x14ac:dyDescent="0.3">
      <c r="A275" s="16"/>
      <c r="B275" s="100"/>
      <c r="C275" s="101"/>
      <c r="D275" s="101"/>
      <c r="E275" s="16"/>
      <c r="F275" s="16"/>
      <c r="G275" s="16"/>
      <c r="H275" s="100"/>
      <c r="I275" s="100"/>
      <c r="J275" s="102"/>
      <c r="K275" s="100"/>
      <c r="L275" s="100"/>
      <c r="M275" s="103"/>
      <c r="N275" s="16"/>
      <c r="O275" s="16"/>
      <c r="P275" s="16"/>
      <c r="Q275" s="16"/>
      <c r="R275" s="16"/>
      <c r="S275" s="100"/>
      <c r="T275" s="16"/>
      <c r="U275" s="101"/>
      <c r="V275" s="101"/>
      <c r="W275" s="101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</row>
    <row r="276" spans="1:43" ht="14.25" hidden="1" customHeight="1" x14ac:dyDescent="0.3">
      <c r="A276" s="16"/>
      <c r="B276" s="100"/>
      <c r="C276" s="101"/>
      <c r="D276" s="101"/>
      <c r="E276" s="16"/>
      <c r="F276" s="16"/>
      <c r="G276" s="16"/>
      <c r="H276" s="100"/>
      <c r="I276" s="100"/>
      <c r="J276" s="102"/>
      <c r="K276" s="100"/>
      <c r="L276" s="100"/>
      <c r="M276" s="103"/>
      <c r="N276" s="16"/>
      <c r="O276" s="16"/>
      <c r="P276" s="16"/>
      <c r="Q276" s="16"/>
      <c r="R276" s="16"/>
      <c r="S276" s="100"/>
      <c r="T276" s="16"/>
      <c r="U276" s="101"/>
      <c r="V276" s="101"/>
      <c r="W276" s="101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</row>
    <row r="277" spans="1:43" ht="14.25" hidden="1" customHeight="1" x14ac:dyDescent="0.3">
      <c r="A277" s="16"/>
      <c r="B277" s="100"/>
      <c r="C277" s="101"/>
      <c r="D277" s="101"/>
      <c r="E277" s="16"/>
      <c r="F277" s="16"/>
      <c r="G277" s="16"/>
      <c r="H277" s="100"/>
      <c r="I277" s="100"/>
      <c r="J277" s="102"/>
      <c r="K277" s="100"/>
      <c r="L277" s="100"/>
      <c r="M277" s="103"/>
      <c r="N277" s="16"/>
      <c r="O277" s="16"/>
      <c r="P277" s="16"/>
      <c r="Q277" s="16"/>
      <c r="R277" s="16"/>
      <c r="S277" s="100"/>
      <c r="T277" s="16"/>
      <c r="U277" s="101"/>
      <c r="V277" s="101"/>
      <c r="W277" s="101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</row>
    <row r="278" spans="1:43" ht="14.25" hidden="1" customHeight="1" x14ac:dyDescent="0.3">
      <c r="A278" s="16"/>
      <c r="B278" s="100"/>
      <c r="C278" s="104"/>
      <c r="D278" s="104"/>
      <c r="E278" s="63"/>
      <c r="F278" s="63"/>
      <c r="G278" s="63"/>
      <c r="H278" s="105"/>
      <c r="I278" s="105"/>
      <c r="J278" s="106"/>
      <c r="K278" s="105"/>
      <c r="L278" s="105"/>
      <c r="M278" s="107"/>
      <c r="N278" s="63"/>
      <c r="O278" s="16"/>
      <c r="P278" s="63"/>
      <c r="Q278" s="63"/>
      <c r="R278" s="63"/>
      <c r="S278" s="100"/>
      <c r="T278" s="16"/>
      <c r="U278" s="104"/>
      <c r="V278" s="104"/>
      <c r="W278" s="104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</row>
    <row r="279" spans="1:43" ht="14.25" hidden="1" customHeight="1" x14ac:dyDescent="0.3">
      <c r="A279" s="16"/>
      <c r="B279" s="100"/>
      <c r="C279" s="104"/>
      <c r="D279" s="104"/>
      <c r="E279" s="63"/>
      <c r="F279" s="63"/>
      <c r="G279" s="63"/>
      <c r="H279" s="105"/>
      <c r="I279" s="105"/>
      <c r="J279" s="106"/>
      <c r="K279" s="105"/>
      <c r="L279" s="105"/>
      <c r="M279" s="107"/>
      <c r="N279" s="63"/>
      <c r="O279" s="16"/>
      <c r="P279" s="63"/>
      <c r="Q279" s="63"/>
      <c r="R279" s="63"/>
      <c r="S279" s="100"/>
      <c r="T279" s="16"/>
      <c r="U279" s="104"/>
      <c r="V279" s="104"/>
      <c r="W279" s="104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</row>
    <row r="280" spans="1:43" ht="14.25" hidden="1" customHeight="1" x14ac:dyDescent="0.3">
      <c r="A280" s="16"/>
      <c r="B280" s="100"/>
      <c r="C280" s="104"/>
      <c r="D280" s="104"/>
      <c r="E280" s="63"/>
      <c r="F280" s="63"/>
      <c r="G280" s="63"/>
      <c r="H280" s="105"/>
      <c r="I280" s="105"/>
      <c r="J280" s="106"/>
      <c r="K280" s="105"/>
      <c r="L280" s="105"/>
      <c r="M280" s="107"/>
      <c r="N280" s="63"/>
      <c r="O280" s="16"/>
      <c r="P280" s="63"/>
      <c r="Q280" s="63"/>
      <c r="R280" s="63"/>
      <c r="S280" s="100"/>
      <c r="T280" s="16"/>
      <c r="U280" s="104"/>
      <c r="V280" s="104"/>
      <c r="W280" s="104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</row>
    <row r="281" spans="1:43" ht="14.25" hidden="1" customHeight="1" x14ac:dyDescent="0.3">
      <c r="A281" s="16"/>
      <c r="B281" s="100"/>
      <c r="C281" s="104"/>
      <c r="D281" s="104"/>
      <c r="E281" s="63"/>
      <c r="F281" s="63"/>
      <c r="G281" s="63"/>
      <c r="H281" s="105"/>
      <c r="I281" s="105"/>
      <c r="J281" s="106"/>
      <c r="K281" s="105"/>
      <c r="L281" s="105"/>
      <c r="M281" s="107"/>
      <c r="N281" s="63"/>
      <c r="O281" s="16"/>
      <c r="P281" s="63"/>
      <c r="Q281" s="63"/>
      <c r="R281" s="63"/>
      <c r="S281" s="100"/>
      <c r="T281" s="16"/>
      <c r="U281" s="104"/>
      <c r="V281" s="104"/>
      <c r="W281" s="104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</row>
    <row r="282" spans="1:43" ht="14.25" hidden="1" customHeight="1" x14ac:dyDescent="0.3">
      <c r="A282" s="16"/>
      <c r="B282" s="100"/>
      <c r="C282" s="104"/>
      <c r="D282" s="104"/>
      <c r="E282" s="63"/>
      <c r="F282" s="63"/>
      <c r="G282" s="63"/>
      <c r="H282" s="105"/>
      <c r="I282" s="105"/>
      <c r="J282" s="106"/>
      <c r="K282" s="105"/>
      <c r="L282" s="105"/>
      <c r="M282" s="107"/>
      <c r="N282" s="63"/>
      <c r="O282" s="16"/>
      <c r="P282" s="63"/>
      <c r="Q282" s="63"/>
      <c r="R282" s="63"/>
      <c r="S282" s="100"/>
      <c r="T282" s="16"/>
      <c r="U282" s="104"/>
      <c r="V282" s="104"/>
      <c r="W282" s="104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</row>
    <row r="283" spans="1:43" ht="14.25" hidden="1" customHeight="1" x14ac:dyDescent="0.3">
      <c r="A283" s="16"/>
      <c r="B283" s="100"/>
      <c r="C283" s="104"/>
      <c r="D283" s="104"/>
      <c r="E283" s="63"/>
      <c r="F283" s="63"/>
      <c r="G283" s="63"/>
      <c r="H283" s="105"/>
      <c r="I283" s="105"/>
      <c r="J283" s="106"/>
      <c r="K283" s="105"/>
      <c r="L283" s="105"/>
      <c r="M283" s="107"/>
      <c r="N283" s="63"/>
      <c r="O283" s="16"/>
      <c r="P283" s="63"/>
      <c r="Q283" s="63"/>
      <c r="R283" s="63"/>
      <c r="S283" s="100"/>
      <c r="T283" s="16"/>
      <c r="U283" s="104"/>
      <c r="V283" s="104"/>
      <c r="W283" s="104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</row>
    <row r="284" spans="1:43" ht="14.25" hidden="1" customHeight="1" x14ac:dyDescent="0.3">
      <c r="A284" s="16"/>
      <c r="B284" s="100"/>
      <c r="C284" s="104"/>
      <c r="D284" s="104"/>
      <c r="E284" s="63"/>
      <c r="F284" s="63"/>
      <c r="G284" s="63"/>
      <c r="H284" s="105"/>
      <c r="I284" s="105"/>
      <c r="J284" s="106"/>
      <c r="K284" s="105"/>
      <c r="L284" s="105"/>
      <c r="M284" s="107"/>
      <c r="N284" s="63"/>
      <c r="O284" s="16"/>
      <c r="P284" s="63"/>
      <c r="Q284" s="63"/>
      <c r="R284" s="63"/>
      <c r="S284" s="100"/>
      <c r="T284" s="16"/>
      <c r="U284" s="104"/>
      <c r="V284" s="104"/>
      <c r="W284" s="104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</row>
    <row r="285" spans="1:43" ht="14.25" hidden="1" customHeight="1" x14ac:dyDescent="0.3">
      <c r="A285" s="16"/>
      <c r="B285" s="100"/>
      <c r="C285" s="104"/>
      <c r="D285" s="104"/>
      <c r="E285" s="63"/>
      <c r="F285" s="63"/>
      <c r="G285" s="63"/>
      <c r="H285" s="105"/>
      <c r="I285" s="105"/>
      <c r="J285" s="106"/>
      <c r="K285" s="105"/>
      <c r="L285" s="105"/>
      <c r="M285" s="107"/>
      <c r="N285" s="63"/>
      <c r="O285" s="16"/>
      <c r="P285" s="63"/>
      <c r="Q285" s="63"/>
      <c r="R285" s="63"/>
      <c r="S285" s="100"/>
      <c r="T285" s="16"/>
      <c r="U285" s="104"/>
      <c r="V285" s="104"/>
      <c r="W285" s="104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</row>
    <row r="286" spans="1:43" ht="14.25" hidden="1" customHeight="1" x14ac:dyDescent="0.3">
      <c r="A286" s="16"/>
      <c r="B286" s="100"/>
      <c r="C286" s="104"/>
      <c r="D286" s="104"/>
      <c r="E286" s="63"/>
      <c r="F286" s="63"/>
      <c r="G286" s="63"/>
      <c r="H286" s="105"/>
      <c r="I286" s="105"/>
      <c r="J286" s="106"/>
      <c r="K286" s="105"/>
      <c r="L286" s="105"/>
      <c r="M286" s="107"/>
      <c r="N286" s="63"/>
      <c r="O286" s="16"/>
      <c r="P286" s="63"/>
      <c r="Q286" s="63"/>
      <c r="R286" s="63"/>
      <c r="S286" s="100"/>
      <c r="T286" s="16"/>
      <c r="U286" s="104"/>
      <c r="V286" s="104"/>
      <c r="W286" s="104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</row>
    <row r="287" spans="1:43" ht="14.25" hidden="1" customHeight="1" x14ac:dyDescent="0.3">
      <c r="A287" s="16"/>
      <c r="B287" s="100"/>
      <c r="C287" s="104"/>
      <c r="D287" s="104"/>
      <c r="E287" s="63"/>
      <c r="F287" s="63"/>
      <c r="G287" s="63"/>
      <c r="H287" s="105"/>
      <c r="I287" s="105"/>
      <c r="J287" s="106"/>
      <c r="K287" s="105"/>
      <c r="L287" s="105"/>
      <c r="M287" s="107"/>
      <c r="N287" s="63"/>
      <c r="O287" s="16"/>
      <c r="P287" s="63"/>
      <c r="Q287" s="63"/>
      <c r="R287" s="63"/>
      <c r="S287" s="100"/>
      <c r="T287" s="16"/>
      <c r="U287" s="104"/>
      <c r="V287" s="104"/>
      <c r="W287" s="104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</row>
    <row r="288" spans="1:43" ht="14.25" hidden="1" customHeight="1" x14ac:dyDescent="0.3">
      <c r="A288" s="16"/>
      <c r="B288" s="100"/>
      <c r="C288" s="104"/>
      <c r="D288" s="104"/>
      <c r="E288" s="63"/>
      <c r="F288" s="63"/>
      <c r="G288" s="63"/>
      <c r="H288" s="105"/>
      <c r="I288" s="105"/>
      <c r="J288" s="106"/>
      <c r="K288" s="105"/>
      <c r="L288" s="105"/>
      <c r="M288" s="107"/>
      <c r="N288" s="63"/>
      <c r="O288" s="16"/>
      <c r="P288" s="63"/>
      <c r="Q288" s="63"/>
      <c r="R288" s="63"/>
      <c r="S288" s="100"/>
      <c r="T288" s="16"/>
      <c r="U288" s="104"/>
      <c r="V288" s="104"/>
      <c r="W288" s="104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</row>
    <row r="289" spans="1:43" ht="14.25" hidden="1" customHeight="1" x14ac:dyDescent="0.3">
      <c r="A289" s="16"/>
      <c r="B289" s="100"/>
      <c r="C289" s="104"/>
      <c r="D289" s="104"/>
      <c r="E289" s="63"/>
      <c r="F289" s="63"/>
      <c r="G289" s="63"/>
      <c r="H289" s="105"/>
      <c r="I289" s="105"/>
      <c r="J289" s="106"/>
      <c r="K289" s="105"/>
      <c r="L289" s="105"/>
      <c r="M289" s="107"/>
      <c r="N289" s="63"/>
      <c r="O289" s="16"/>
      <c r="P289" s="63"/>
      <c r="Q289" s="63"/>
      <c r="R289" s="63"/>
      <c r="S289" s="100"/>
      <c r="T289" s="16"/>
      <c r="U289" s="104"/>
      <c r="V289" s="104"/>
      <c r="W289" s="104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</row>
    <row r="290" spans="1:43" ht="14.25" hidden="1" customHeight="1" x14ac:dyDescent="0.3">
      <c r="A290" s="16"/>
      <c r="B290" s="100"/>
      <c r="C290" s="104"/>
      <c r="D290" s="104"/>
      <c r="E290" s="63"/>
      <c r="F290" s="63"/>
      <c r="G290" s="63"/>
      <c r="H290" s="105"/>
      <c r="I290" s="105"/>
      <c r="J290" s="106"/>
      <c r="K290" s="105"/>
      <c r="L290" s="105"/>
      <c r="M290" s="107"/>
      <c r="N290" s="63"/>
      <c r="O290" s="16"/>
      <c r="P290" s="63"/>
      <c r="Q290" s="63"/>
      <c r="R290" s="63"/>
      <c r="S290" s="100"/>
      <c r="T290" s="16"/>
      <c r="U290" s="104"/>
      <c r="V290" s="104"/>
      <c r="W290" s="104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</row>
    <row r="291" spans="1:43" ht="14.25" hidden="1" customHeight="1" x14ac:dyDescent="0.3">
      <c r="A291" s="16"/>
      <c r="B291" s="100"/>
      <c r="C291" s="104"/>
      <c r="D291" s="104"/>
      <c r="E291" s="63"/>
      <c r="F291" s="63"/>
      <c r="G291" s="63"/>
      <c r="H291" s="105"/>
      <c r="I291" s="105"/>
      <c r="J291" s="106"/>
      <c r="K291" s="105"/>
      <c r="L291" s="105"/>
      <c r="M291" s="107"/>
      <c r="N291" s="63"/>
      <c r="O291" s="16"/>
      <c r="P291" s="63"/>
      <c r="Q291" s="63"/>
      <c r="R291" s="63"/>
      <c r="S291" s="100"/>
      <c r="T291" s="16"/>
      <c r="U291" s="104"/>
      <c r="V291" s="104"/>
      <c r="W291" s="104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</row>
    <row r="292" spans="1:43" ht="14.25" hidden="1" customHeight="1" x14ac:dyDescent="0.3">
      <c r="A292" s="16"/>
      <c r="B292" s="100"/>
      <c r="C292" s="104"/>
      <c r="D292" s="104"/>
      <c r="E292" s="63"/>
      <c r="F292" s="63"/>
      <c r="G292" s="63"/>
      <c r="H292" s="105"/>
      <c r="I292" s="105"/>
      <c r="J292" s="106"/>
      <c r="K292" s="105"/>
      <c r="L292" s="105"/>
      <c r="M292" s="107"/>
      <c r="N292" s="63"/>
      <c r="O292" s="16"/>
      <c r="P292" s="63"/>
      <c r="Q292" s="63"/>
      <c r="R292" s="63"/>
      <c r="S292" s="100"/>
      <c r="T292" s="16"/>
      <c r="U292" s="104"/>
      <c r="V292" s="104"/>
      <c r="W292" s="104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</row>
    <row r="293" spans="1:43" ht="14.25" hidden="1" customHeight="1" x14ac:dyDescent="0.3">
      <c r="A293" s="16"/>
      <c r="B293" s="100"/>
      <c r="C293" s="104"/>
      <c r="D293" s="104"/>
      <c r="E293" s="63"/>
      <c r="F293" s="63"/>
      <c r="G293" s="63"/>
      <c r="H293" s="105"/>
      <c r="I293" s="105"/>
      <c r="J293" s="106"/>
      <c r="K293" s="105"/>
      <c r="L293" s="105"/>
      <c r="M293" s="107"/>
      <c r="N293" s="63"/>
      <c r="O293" s="16"/>
      <c r="P293" s="63"/>
      <c r="Q293" s="63"/>
      <c r="R293" s="63"/>
      <c r="S293" s="100"/>
      <c r="T293" s="16"/>
      <c r="U293" s="104"/>
      <c r="V293" s="104"/>
      <c r="W293" s="104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</row>
    <row r="294" spans="1:43" ht="14.25" hidden="1" customHeight="1" x14ac:dyDescent="0.3">
      <c r="A294" s="16"/>
      <c r="B294" s="100"/>
      <c r="C294" s="104"/>
      <c r="D294" s="104"/>
      <c r="E294" s="63"/>
      <c r="F294" s="63"/>
      <c r="G294" s="63"/>
      <c r="H294" s="105"/>
      <c r="I294" s="105"/>
      <c r="J294" s="106"/>
      <c r="K294" s="105"/>
      <c r="L294" s="105"/>
      <c r="M294" s="107"/>
      <c r="N294" s="63"/>
      <c r="O294" s="16"/>
      <c r="P294" s="63"/>
      <c r="Q294" s="63"/>
      <c r="R294" s="63"/>
      <c r="S294" s="100"/>
      <c r="T294" s="16"/>
      <c r="U294" s="104"/>
      <c r="V294" s="104"/>
      <c r="W294" s="104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</row>
    <row r="295" spans="1:43" ht="14.25" hidden="1" customHeight="1" x14ac:dyDescent="0.3">
      <c r="A295" s="16"/>
      <c r="B295" s="100"/>
      <c r="C295" s="104"/>
      <c r="D295" s="104"/>
      <c r="E295" s="63"/>
      <c r="F295" s="63"/>
      <c r="G295" s="63"/>
      <c r="H295" s="105"/>
      <c r="I295" s="105"/>
      <c r="J295" s="106"/>
      <c r="K295" s="105"/>
      <c r="L295" s="105"/>
      <c r="M295" s="107"/>
      <c r="N295" s="63"/>
      <c r="O295" s="16"/>
      <c r="P295" s="63"/>
      <c r="Q295" s="63"/>
      <c r="R295" s="63"/>
      <c r="S295" s="100"/>
      <c r="T295" s="16"/>
      <c r="U295" s="104"/>
      <c r="V295" s="104"/>
      <c r="W295" s="104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</row>
    <row r="296" spans="1:43" ht="14.25" hidden="1" customHeight="1" x14ac:dyDescent="0.3">
      <c r="A296" s="16"/>
      <c r="B296" s="100"/>
      <c r="C296" s="104"/>
      <c r="D296" s="104"/>
      <c r="E296" s="63"/>
      <c r="F296" s="63"/>
      <c r="G296" s="63"/>
      <c r="H296" s="105"/>
      <c r="I296" s="105"/>
      <c r="J296" s="106"/>
      <c r="K296" s="105"/>
      <c r="L296" s="105"/>
      <c r="M296" s="107"/>
      <c r="N296" s="63"/>
      <c r="O296" s="16"/>
      <c r="P296" s="63"/>
      <c r="Q296" s="63"/>
      <c r="R296" s="63"/>
      <c r="S296" s="100"/>
      <c r="T296" s="16"/>
      <c r="U296" s="104"/>
      <c r="V296" s="104"/>
      <c r="W296" s="104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</row>
    <row r="297" spans="1:43" ht="14.25" hidden="1" customHeight="1" x14ac:dyDescent="0.3">
      <c r="A297" s="16"/>
      <c r="B297" s="100"/>
      <c r="C297" s="104"/>
      <c r="D297" s="104"/>
      <c r="E297" s="63"/>
      <c r="F297" s="63"/>
      <c r="G297" s="63"/>
      <c r="H297" s="105"/>
      <c r="I297" s="105"/>
      <c r="J297" s="106"/>
      <c r="K297" s="105"/>
      <c r="L297" s="105"/>
      <c r="M297" s="107"/>
      <c r="N297" s="63"/>
      <c r="O297" s="16"/>
      <c r="P297" s="63"/>
      <c r="Q297" s="63"/>
      <c r="R297" s="63"/>
      <c r="S297" s="100"/>
      <c r="T297" s="16"/>
      <c r="U297" s="104"/>
      <c r="V297" s="104"/>
      <c r="W297" s="104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</row>
    <row r="298" spans="1:43" ht="14.25" hidden="1" customHeight="1" x14ac:dyDescent="0.3">
      <c r="A298" s="16"/>
      <c r="B298" s="100"/>
      <c r="C298" s="104"/>
      <c r="D298" s="104"/>
      <c r="E298" s="63"/>
      <c r="F298" s="63"/>
      <c r="G298" s="63"/>
      <c r="H298" s="105"/>
      <c r="I298" s="105"/>
      <c r="J298" s="106"/>
      <c r="K298" s="105"/>
      <c r="L298" s="105"/>
      <c r="M298" s="107"/>
      <c r="N298" s="63"/>
      <c r="O298" s="16"/>
      <c r="P298" s="63"/>
      <c r="Q298" s="63"/>
      <c r="R298" s="63"/>
      <c r="S298" s="100"/>
      <c r="T298" s="16"/>
      <c r="U298" s="104"/>
      <c r="V298" s="104"/>
      <c r="W298" s="104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</row>
    <row r="299" spans="1:43" ht="14.25" hidden="1" customHeight="1" x14ac:dyDescent="0.3">
      <c r="A299" s="16"/>
      <c r="B299" s="100"/>
      <c r="C299" s="104"/>
      <c r="D299" s="104"/>
      <c r="E299" s="63"/>
      <c r="F299" s="63"/>
      <c r="G299" s="63"/>
      <c r="H299" s="105"/>
      <c r="I299" s="105"/>
      <c r="J299" s="106"/>
      <c r="K299" s="105"/>
      <c r="L299" s="105"/>
      <c r="M299" s="107"/>
      <c r="N299" s="63"/>
      <c r="O299" s="16"/>
      <c r="P299" s="63"/>
      <c r="Q299" s="63"/>
      <c r="R299" s="63"/>
      <c r="S299" s="100"/>
      <c r="T299" s="16"/>
      <c r="U299" s="104"/>
      <c r="V299" s="104"/>
      <c r="W299" s="104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</row>
    <row r="300" spans="1:43" ht="14.25" hidden="1" customHeight="1" x14ac:dyDescent="0.3">
      <c r="A300" s="16"/>
      <c r="B300" s="100"/>
      <c r="C300" s="104"/>
      <c r="D300" s="104"/>
      <c r="E300" s="63"/>
      <c r="F300" s="63"/>
      <c r="G300" s="63"/>
      <c r="H300" s="105"/>
      <c r="I300" s="105"/>
      <c r="J300" s="106"/>
      <c r="K300" s="105"/>
      <c r="L300" s="105"/>
      <c r="M300" s="107"/>
      <c r="N300" s="63"/>
      <c r="O300" s="16"/>
      <c r="P300" s="63"/>
      <c r="Q300" s="63"/>
      <c r="R300" s="63"/>
      <c r="S300" s="100"/>
      <c r="T300" s="16"/>
      <c r="U300" s="104"/>
      <c r="V300" s="104"/>
      <c r="W300" s="104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</row>
    <row r="301" spans="1:43" ht="14.25" hidden="1" customHeight="1" x14ac:dyDescent="0.3">
      <c r="A301" s="16"/>
      <c r="B301" s="100"/>
      <c r="C301" s="104"/>
      <c r="D301" s="104"/>
      <c r="E301" s="63"/>
      <c r="F301" s="63"/>
      <c r="G301" s="63"/>
      <c r="H301" s="105"/>
      <c r="I301" s="105"/>
      <c r="J301" s="106"/>
      <c r="K301" s="105"/>
      <c r="L301" s="105"/>
      <c r="M301" s="107"/>
      <c r="N301" s="63"/>
      <c r="O301" s="16"/>
      <c r="P301" s="63"/>
      <c r="Q301" s="63"/>
      <c r="R301" s="63"/>
      <c r="S301" s="100"/>
      <c r="T301" s="16"/>
      <c r="U301" s="104"/>
      <c r="V301" s="104"/>
      <c r="W301" s="104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</row>
    <row r="302" spans="1:43" ht="14.25" hidden="1" customHeight="1" x14ac:dyDescent="0.3">
      <c r="A302" s="16"/>
      <c r="B302" s="100"/>
      <c r="C302" s="104"/>
      <c r="D302" s="104"/>
      <c r="E302" s="63"/>
      <c r="F302" s="63"/>
      <c r="G302" s="63"/>
      <c r="H302" s="105"/>
      <c r="I302" s="105"/>
      <c r="J302" s="106"/>
      <c r="K302" s="105"/>
      <c r="L302" s="105"/>
      <c r="M302" s="107"/>
      <c r="N302" s="63"/>
      <c r="O302" s="16"/>
      <c r="P302" s="63"/>
      <c r="Q302" s="63"/>
      <c r="R302" s="63"/>
      <c r="S302" s="100"/>
      <c r="T302" s="16"/>
      <c r="U302" s="104"/>
      <c r="V302" s="104"/>
      <c r="W302" s="104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</row>
    <row r="303" spans="1:43" ht="14.25" hidden="1" customHeight="1" x14ac:dyDescent="0.3">
      <c r="A303" s="16"/>
      <c r="B303" s="100"/>
      <c r="C303" s="104"/>
      <c r="D303" s="104"/>
      <c r="E303" s="63"/>
      <c r="F303" s="63"/>
      <c r="G303" s="63"/>
      <c r="H303" s="105"/>
      <c r="I303" s="105"/>
      <c r="J303" s="106"/>
      <c r="K303" s="105"/>
      <c r="L303" s="105"/>
      <c r="M303" s="107"/>
      <c r="N303" s="63"/>
      <c r="O303" s="16"/>
      <c r="P303" s="63"/>
      <c r="Q303" s="63"/>
      <c r="R303" s="63"/>
      <c r="S303" s="100"/>
      <c r="T303" s="16"/>
      <c r="U303" s="104"/>
      <c r="V303" s="104"/>
      <c r="W303" s="104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</row>
    <row r="304" spans="1:43" ht="14.25" hidden="1" customHeight="1" x14ac:dyDescent="0.3">
      <c r="A304" s="16"/>
      <c r="B304" s="100"/>
      <c r="C304" s="104"/>
      <c r="D304" s="104"/>
      <c r="E304" s="63"/>
      <c r="F304" s="63"/>
      <c r="G304" s="63"/>
      <c r="H304" s="105"/>
      <c r="I304" s="105"/>
      <c r="J304" s="106"/>
      <c r="K304" s="105"/>
      <c r="L304" s="105"/>
      <c r="M304" s="107"/>
      <c r="N304" s="63"/>
      <c r="O304" s="16"/>
      <c r="P304" s="63"/>
      <c r="Q304" s="63"/>
      <c r="R304" s="63"/>
      <c r="S304" s="100"/>
      <c r="T304" s="16"/>
      <c r="U304" s="104"/>
      <c r="V304" s="104"/>
      <c r="W304" s="104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</row>
    <row r="305" spans="1:43" ht="14.25" hidden="1" customHeight="1" x14ac:dyDescent="0.3">
      <c r="A305" s="16"/>
      <c r="B305" s="100"/>
      <c r="C305" s="104"/>
      <c r="D305" s="104"/>
      <c r="E305" s="63"/>
      <c r="F305" s="63"/>
      <c r="G305" s="63"/>
      <c r="H305" s="105"/>
      <c r="I305" s="105"/>
      <c r="J305" s="106"/>
      <c r="K305" s="105"/>
      <c r="L305" s="105"/>
      <c r="M305" s="107"/>
      <c r="N305" s="63"/>
      <c r="O305" s="16"/>
      <c r="P305" s="63"/>
      <c r="Q305" s="63"/>
      <c r="R305" s="63"/>
      <c r="S305" s="100"/>
      <c r="T305" s="16"/>
      <c r="U305" s="104"/>
      <c r="V305" s="104"/>
      <c r="W305" s="104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</row>
    <row r="306" spans="1:43" ht="14.25" hidden="1" customHeight="1" x14ac:dyDescent="0.3">
      <c r="A306" s="16"/>
      <c r="B306" s="100"/>
      <c r="C306" s="104"/>
      <c r="D306" s="104"/>
      <c r="E306" s="63"/>
      <c r="F306" s="63"/>
      <c r="G306" s="63"/>
      <c r="H306" s="105"/>
      <c r="I306" s="105"/>
      <c r="J306" s="106"/>
      <c r="K306" s="105"/>
      <c r="L306" s="105"/>
      <c r="M306" s="107"/>
      <c r="N306" s="63"/>
      <c r="O306" s="16"/>
      <c r="P306" s="63"/>
      <c r="Q306" s="63"/>
      <c r="R306" s="63"/>
      <c r="S306" s="100"/>
      <c r="T306" s="16"/>
      <c r="U306" s="104"/>
      <c r="V306" s="104"/>
      <c r="W306" s="104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</row>
    <row r="307" spans="1:43" ht="14.25" hidden="1" customHeight="1" x14ac:dyDescent="0.3">
      <c r="A307" s="16"/>
      <c r="B307" s="100"/>
      <c r="C307" s="104"/>
      <c r="D307" s="104"/>
      <c r="E307" s="63"/>
      <c r="F307" s="63"/>
      <c r="G307" s="63"/>
      <c r="H307" s="105"/>
      <c r="I307" s="105"/>
      <c r="J307" s="106"/>
      <c r="K307" s="105"/>
      <c r="L307" s="105"/>
      <c r="M307" s="107"/>
      <c r="N307" s="63"/>
      <c r="O307" s="16"/>
      <c r="P307" s="63"/>
      <c r="Q307" s="63"/>
      <c r="R307" s="63"/>
      <c r="S307" s="100"/>
      <c r="T307" s="16"/>
      <c r="U307" s="104"/>
      <c r="V307" s="104"/>
      <c r="W307" s="104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</row>
    <row r="308" spans="1:43" ht="14.25" hidden="1" customHeight="1" x14ac:dyDescent="0.3">
      <c r="A308" s="16"/>
      <c r="B308" s="100"/>
      <c r="C308" s="104"/>
      <c r="D308" s="104"/>
      <c r="E308" s="63"/>
      <c r="F308" s="63"/>
      <c r="G308" s="63"/>
      <c r="H308" s="105"/>
      <c r="I308" s="105"/>
      <c r="J308" s="106"/>
      <c r="K308" s="105"/>
      <c r="L308" s="105"/>
      <c r="M308" s="107"/>
      <c r="N308" s="63"/>
      <c r="O308" s="16"/>
      <c r="P308" s="63"/>
      <c r="Q308" s="63"/>
      <c r="R308" s="63"/>
      <c r="S308" s="100"/>
      <c r="T308" s="16"/>
      <c r="U308" s="104"/>
      <c r="V308" s="104"/>
      <c r="W308" s="104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</row>
    <row r="309" spans="1:43" ht="14.25" hidden="1" customHeight="1" x14ac:dyDescent="0.3">
      <c r="A309" s="16"/>
      <c r="B309" s="100"/>
      <c r="C309" s="104"/>
      <c r="D309" s="104"/>
      <c r="E309" s="63"/>
      <c r="F309" s="63"/>
      <c r="G309" s="63"/>
      <c r="H309" s="105"/>
      <c r="I309" s="105"/>
      <c r="J309" s="106"/>
      <c r="K309" s="105"/>
      <c r="L309" s="105"/>
      <c r="M309" s="107"/>
      <c r="N309" s="63"/>
      <c r="O309" s="16"/>
      <c r="P309" s="63"/>
      <c r="Q309" s="63"/>
      <c r="R309" s="63"/>
      <c r="S309" s="100"/>
      <c r="T309" s="16"/>
      <c r="U309" s="104"/>
      <c r="V309" s="104"/>
      <c r="W309" s="104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</row>
    <row r="310" spans="1:43" ht="14.25" hidden="1" customHeight="1" x14ac:dyDescent="0.3">
      <c r="A310" s="16"/>
      <c r="B310" s="100"/>
      <c r="C310" s="104"/>
      <c r="D310" s="104"/>
      <c r="E310" s="63"/>
      <c r="F310" s="63"/>
      <c r="G310" s="63"/>
      <c r="H310" s="105"/>
      <c r="I310" s="105"/>
      <c r="J310" s="106"/>
      <c r="K310" s="105"/>
      <c r="L310" s="105"/>
      <c r="M310" s="107"/>
      <c r="N310" s="63"/>
      <c r="O310" s="16"/>
      <c r="P310" s="63"/>
      <c r="Q310" s="63"/>
      <c r="R310" s="63"/>
      <c r="S310" s="100"/>
      <c r="T310" s="16"/>
      <c r="U310" s="104"/>
      <c r="V310" s="104"/>
      <c r="W310" s="104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</row>
    <row r="311" spans="1:43" ht="14.25" hidden="1" customHeight="1" x14ac:dyDescent="0.3">
      <c r="A311" s="16"/>
      <c r="B311" s="100"/>
      <c r="C311" s="104"/>
      <c r="D311" s="104"/>
      <c r="E311" s="63"/>
      <c r="F311" s="63"/>
      <c r="G311" s="63"/>
      <c r="H311" s="105"/>
      <c r="I311" s="105"/>
      <c r="J311" s="106"/>
      <c r="K311" s="105"/>
      <c r="L311" s="105"/>
      <c r="M311" s="107"/>
      <c r="N311" s="63"/>
      <c r="O311" s="16"/>
      <c r="P311" s="63"/>
      <c r="Q311" s="63"/>
      <c r="R311" s="63"/>
      <c r="S311" s="100"/>
      <c r="T311" s="16"/>
      <c r="U311" s="104"/>
      <c r="V311" s="104"/>
      <c r="W311" s="104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</row>
    <row r="312" spans="1:43" ht="14.25" hidden="1" customHeight="1" x14ac:dyDescent="0.3">
      <c r="A312" s="16"/>
      <c r="B312" s="100"/>
      <c r="C312" s="104"/>
      <c r="D312" s="104"/>
      <c r="E312" s="63"/>
      <c r="F312" s="63"/>
      <c r="G312" s="63"/>
      <c r="H312" s="105"/>
      <c r="I312" s="105"/>
      <c r="J312" s="106"/>
      <c r="K312" s="105"/>
      <c r="L312" s="105"/>
      <c r="M312" s="107"/>
      <c r="N312" s="63"/>
      <c r="O312" s="16"/>
      <c r="P312" s="63"/>
      <c r="Q312" s="63"/>
      <c r="R312" s="63"/>
      <c r="S312" s="100"/>
      <c r="T312" s="16"/>
      <c r="U312" s="104"/>
      <c r="V312" s="104"/>
      <c r="W312" s="104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</row>
    <row r="313" spans="1:43" ht="14.25" hidden="1" customHeight="1" x14ac:dyDescent="0.3">
      <c r="A313" s="16"/>
      <c r="B313" s="100"/>
      <c r="C313" s="104"/>
      <c r="D313" s="104"/>
      <c r="E313" s="63"/>
      <c r="F313" s="63"/>
      <c r="G313" s="63"/>
      <c r="H313" s="105"/>
      <c r="I313" s="105"/>
      <c r="J313" s="106"/>
      <c r="K313" s="105"/>
      <c r="L313" s="105"/>
      <c r="M313" s="107"/>
      <c r="N313" s="63"/>
      <c r="O313" s="16"/>
      <c r="P313" s="63"/>
      <c r="Q313" s="63"/>
      <c r="R313" s="63"/>
      <c r="S313" s="100"/>
      <c r="T313" s="16"/>
      <c r="U313" s="104"/>
      <c r="V313" s="104"/>
      <c r="W313" s="104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</row>
    <row r="314" spans="1:43" ht="14.25" hidden="1" customHeight="1" x14ac:dyDescent="0.3">
      <c r="A314" s="16"/>
      <c r="B314" s="100"/>
      <c r="C314" s="104"/>
      <c r="D314" s="104"/>
      <c r="E314" s="63"/>
      <c r="F314" s="63"/>
      <c r="G314" s="63"/>
      <c r="H314" s="105"/>
      <c r="I314" s="105"/>
      <c r="J314" s="106"/>
      <c r="K314" s="105"/>
      <c r="L314" s="105"/>
      <c r="M314" s="107"/>
      <c r="N314" s="63"/>
      <c r="O314" s="16"/>
      <c r="P314" s="63"/>
      <c r="Q314" s="63"/>
      <c r="R314" s="63"/>
      <c r="S314" s="100"/>
      <c r="T314" s="16"/>
      <c r="U314" s="104"/>
      <c r="V314" s="104"/>
      <c r="W314" s="104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</row>
    <row r="315" spans="1:43" ht="15.75" customHeight="1" x14ac:dyDescent="0.25"/>
    <row r="316" spans="1:43" ht="15.75" customHeight="1" x14ac:dyDescent="0.25"/>
    <row r="317" spans="1:43" ht="15.75" customHeight="1" x14ac:dyDescent="0.25"/>
    <row r="318" spans="1:43" ht="15.75" customHeight="1" x14ac:dyDescent="0.25"/>
    <row r="319" spans="1:43" ht="15.75" customHeight="1" x14ac:dyDescent="0.25"/>
    <row r="320" spans="1:43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7:X114" xr:uid="{00000000-0009-0000-0000-000002000000}"/>
  <mergeCells count="14">
    <mergeCell ref="B1:W1"/>
    <mergeCell ref="B2:C2"/>
    <mergeCell ref="D2:E2"/>
    <mergeCell ref="H2:N2"/>
    <mergeCell ref="V2:W3"/>
    <mergeCell ref="B3:C3"/>
    <mergeCell ref="D3:N3"/>
    <mergeCell ref="Q2:S2"/>
    <mergeCell ref="Q3:S3"/>
    <mergeCell ref="B5:N6"/>
    <mergeCell ref="P5:R5"/>
    <mergeCell ref="V5:W5"/>
    <mergeCell ref="P6:Q6"/>
    <mergeCell ref="V6:W6"/>
  </mergeCells>
  <conditionalFormatting sqref="M115:M1000">
    <cfRule type="cellIs" dxfId="1" priority="1" operator="lessThan">
      <formula>0.1</formula>
    </cfRule>
  </conditionalFormatting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Q796"/>
  <sheetViews>
    <sheetView topLeftCell="E37" zoomScale="71" zoomScaleNormal="71" workbookViewId="0">
      <selection activeCell="E3" sqref="E3:K3"/>
    </sheetView>
  </sheetViews>
  <sheetFormatPr baseColWidth="10" defaultColWidth="12.6328125" defaultRowHeight="15" customHeight="1" x14ac:dyDescent="0.25"/>
  <cols>
    <col min="1" max="1" width="7.81640625" customWidth="1"/>
    <col min="2" max="2" width="5.90625" customWidth="1"/>
    <col min="3" max="3" width="18.6328125" customWidth="1"/>
    <col min="4" max="4" width="20" hidden="1" customWidth="1"/>
    <col min="5" max="5" width="29.08984375" customWidth="1"/>
    <col min="6" max="6" width="51.36328125" customWidth="1"/>
    <col min="7" max="7" width="19.7265625" hidden="1" customWidth="1"/>
    <col min="8" max="8" width="10.90625" customWidth="1"/>
    <col min="9" max="9" width="9.26953125" customWidth="1"/>
    <col min="10" max="10" width="17.08984375" hidden="1" customWidth="1"/>
    <col min="11" max="11" width="7.90625" customWidth="1"/>
    <col min="12" max="12" width="11.90625" hidden="1" customWidth="1"/>
    <col min="13" max="13" width="11.08984375" hidden="1" customWidth="1"/>
    <col min="14" max="14" width="8.90625" hidden="1" customWidth="1"/>
    <col min="15" max="15" width="16" customWidth="1"/>
    <col min="16" max="16" width="7.1796875" customWidth="1"/>
    <col min="17" max="17" width="16" customWidth="1"/>
    <col min="18" max="18" width="11.08984375" customWidth="1"/>
    <col min="19" max="19" width="5.08984375" customWidth="1"/>
    <col min="20" max="20" width="1.08984375" customWidth="1"/>
    <col min="21" max="21" width="14.453125" hidden="1" customWidth="1"/>
    <col min="22" max="22" width="14.81640625" customWidth="1"/>
    <col min="23" max="23" width="14.7265625" customWidth="1"/>
    <col min="24" max="24" width="47.90625" customWidth="1"/>
    <col min="25" max="43" width="10.08984375" hidden="1" customWidth="1"/>
  </cols>
  <sheetData>
    <row r="1" spans="1:43" ht="39.75" customHeight="1" x14ac:dyDescent="0.3">
      <c r="B1" s="236" t="s">
        <v>60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8"/>
      <c r="X1" s="258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ht="22.5" customHeight="1" thickTop="1" x14ac:dyDescent="0.35">
      <c r="A2" s="4"/>
      <c r="B2" s="239" t="s">
        <v>21</v>
      </c>
      <c r="C2" s="240"/>
      <c r="D2" s="241"/>
      <c r="E2" s="243"/>
      <c r="F2" s="242"/>
      <c r="G2" s="17"/>
      <c r="H2" s="18" t="s">
        <v>23</v>
      </c>
      <c r="I2" s="241"/>
      <c r="J2" s="243"/>
      <c r="K2" s="240"/>
      <c r="L2" s="109"/>
      <c r="M2" s="109"/>
      <c r="N2" s="109"/>
      <c r="O2" s="20" t="s">
        <v>25</v>
      </c>
      <c r="P2" s="261"/>
      <c r="Q2" s="243"/>
      <c r="R2" s="243"/>
      <c r="S2" s="244"/>
      <c r="T2" s="19"/>
      <c r="U2" s="21"/>
      <c r="V2" s="245">
        <f>SUM(W8:W54)</f>
        <v>0</v>
      </c>
      <c r="W2" s="246"/>
      <c r="X2" s="259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22.5" customHeight="1" thickBot="1" x14ac:dyDescent="0.4">
      <c r="A3" s="4"/>
      <c r="B3" s="249" t="s">
        <v>27</v>
      </c>
      <c r="C3" s="250"/>
      <c r="D3" s="110"/>
      <c r="E3" s="271"/>
      <c r="F3" s="271"/>
      <c r="G3" s="271"/>
      <c r="H3" s="271"/>
      <c r="I3" s="271"/>
      <c r="J3" s="271"/>
      <c r="K3" s="271"/>
      <c r="L3" s="110"/>
      <c r="M3" s="110"/>
      <c r="N3" s="110"/>
      <c r="O3" s="111" t="s">
        <v>29</v>
      </c>
      <c r="P3" s="262"/>
      <c r="Q3" s="252"/>
      <c r="R3" s="252"/>
      <c r="S3" s="253"/>
      <c r="T3" s="19"/>
      <c r="U3" s="21"/>
      <c r="V3" s="247"/>
      <c r="W3" s="248"/>
      <c r="X3" s="259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6.75" customHeight="1" thickBot="1" x14ac:dyDescent="0.4">
      <c r="A4" s="4"/>
      <c r="B4" s="108"/>
      <c r="C4" s="112"/>
      <c r="D4" s="112"/>
      <c r="E4" s="113"/>
      <c r="F4" s="114"/>
      <c r="G4" s="115"/>
      <c r="H4" s="115"/>
      <c r="I4" s="115"/>
      <c r="J4" s="115"/>
      <c r="K4" s="116"/>
      <c r="L4" s="115"/>
      <c r="M4" s="115"/>
      <c r="N4" s="117"/>
      <c r="O4" s="115"/>
      <c r="P4" s="19"/>
      <c r="Q4" s="27"/>
      <c r="R4" s="25"/>
      <c r="S4" s="28"/>
      <c r="T4" s="19"/>
      <c r="U4" s="19"/>
      <c r="V4" s="19"/>
      <c r="W4" s="29"/>
      <c r="X4" s="259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ht="21" customHeight="1" x14ac:dyDescent="0.4">
      <c r="A5" s="118"/>
      <c r="B5" s="222" t="s">
        <v>31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4"/>
      <c r="P5" s="119"/>
      <c r="Q5" s="263" t="s">
        <v>32</v>
      </c>
      <c r="R5" s="264"/>
      <c r="S5" s="233"/>
      <c r="T5" s="31"/>
      <c r="U5" s="32"/>
      <c r="V5" s="231" t="s">
        <v>61</v>
      </c>
      <c r="W5" s="230"/>
      <c r="X5" s="259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3"/>
      <c r="AK5" s="33"/>
      <c r="AL5" s="33"/>
      <c r="AM5" s="33"/>
      <c r="AN5" s="33"/>
      <c r="AO5" s="33"/>
      <c r="AP5" s="33"/>
      <c r="AQ5" s="33"/>
    </row>
    <row r="6" spans="1:43" ht="48" customHeight="1" x14ac:dyDescent="0.4">
      <c r="A6" s="118"/>
      <c r="B6" s="225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119"/>
      <c r="Q6" s="120" t="s">
        <v>62</v>
      </c>
      <c r="R6" s="257" t="s">
        <v>63</v>
      </c>
      <c r="S6" s="230"/>
      <c r="T6" s="31"/>
      <c r="U6" s="35"/>
      <c r="V6" s="234" t="s">
        <v>64</v>
      </c>
      <c r="W6" s="235"/>
      <c r="X6" s="26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3"/>
      <c r="AK6" s="33"/>
      <c r="AL6" s="33"/>
      <c r="AM6" s="33"/>
      <c r="AN6" s="33"/>
      <c r="AO6" s="33"/>
      <c r="AP6" s="33"/>
      <c r="AQ6" s="33"/>
    </row>
    <row r="7" spans="1:43" ht="51.75" customHeight="1" x14ac:dyDescent="0.25">
      <c r="A7" s="121"/>
      <c r="B7" s="122" t="s">
        <v>37</v>
      </c>
      <c r="C7" s="123" t="s">
        <v>38</v>
      </c>
      <c r="D7" s="123" t="s">
        <v>39</v>
      </c>
      <c r="E7" s="123" t="s">
        <v>65</v>
      </c>
      <c r="F7" s="123" t="s">
        <v>40</v>
      </c>
      <c r="G7" s="123" t="s">
        <v>41</v>
      </c>
      <c r="H7" s="123" t="s">
        <v>42</v>
      </c>
      <c r="I7" s="123" t="s">
        <v>43</v>
      </c>
      <c r="J7" s="123" t="s">
        <v>44</v>
      </c>
      <c r="K7" s="124" t="s">
        <v>45</v>
      </c>
      <c r="L7" s="123" t="s">
        <v>46</v>
      </c>
      <c r="M7" s="123" t="s">
        <v>47</v>
      </c>
      <c r="N7" s="125" t="s">
        <v>48</v>
      </c>
      <c r="O7" s="126" t="s">
        <v>66</v>
      </c>
      <c r="P7" s="127"/>
      <c r="Q7" s="128" t="s">
        <v>67</v>
      </c>
      <c r="R7" s="129" t="s">
        <v>68</v>
      </c>
      <c r="S7" s="130"/>
      <c r="T7" s="41" t="s">
        <v>55</v>
      </c>
      <c r="U7" s="45"/>
      <c r="V7" s="131" t="s">
        <v>69</v>
      </c>
      <c r="W7" s="132" t="s">
        <v>57</v>
      </c>
      <c r="X7" s="133" t="s">
        <v>58</v>
      </c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49"/>
      <c r="AK7" s="49"/>
      <c r="AL7" s="49"/>
      <c r="AM7" s="49"/>
      <c r="AN7" s="49"/>
      <c r="AO7" s="49"/>
      <c r="AP7" s="49"/>
      <c r="AQ7" s="49"/>
    </row>
    <row r="8" spans="1:43" ht="14.25" customHeight="1" x14ac:dyDescent="0.35">
      <c r="A8" s="134"/>
      <c r="B8" s="135">
        <v>1</v>
      </c>
      <c r="C8" s="136" t="s">
        <v>70</v>
      </c>
      <c r="D8" s="136" t="s">
        <v>71</v>
      </c>
      <c r="E8" s="137" t="s">
        <v>72</v>
      </c>
      <c r="F8" s="136" t="s">
        <v>73</v>
      </c>
      <c r="G8" s="136">
        <v>15</v>
      </c>
      <c r="H8" s="136">
        <v>12.5</v>
      </c>
      <c r="I8" s="136" t="s">
        <v>74</v>
      </c>
      <c r="J8" s="138">
        <v>2</v>
      </c>
      <c r="K8" s="139">
        <v>0.06</v>
      </c>
      <c r="L8" s="138">
        <v>2.5</v>
      </c>
      <c r="M8" s="140">
        <v>0.5</v>
      </c>
      <c r="N8" s="141">
        <v>0.25</v>
      </c>
      <c r="O8" s="142">
        <v>5.8</v>
      </c>
      <c r="P8" s="127"/>
      <c r="Q8" s="143">
        <v>0.05</v>
      </c>
      <c r="R8" s="144"/>
      <c r="S8" s="143" t="s">
        <v>74</v>
      </c>
      <c r="T8" s="41" t="s">
        <v>50</v>
      </c>
      <c r="U8" s="145">
        <f t="shared" ref="U8:U54" si="0">CEILING(R8,H8)</f>
        <v>0</v>
      </c>
      <c r="V8" s="146" t="str">
        <f t="shared" ref="V8:V54" si="1">U8&amp;" " &amp;I8</f>
        <v>0 kg</v>
      </c>
      <c r="W8" s="147">
        <f t="shared" ref="W8:W54" si="2">U8*O8</f>
        <v>0</v>
      </c>
      <c r="X8" s="148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63"/>
      <c r="AK8" s="63"/>
      <c r="AL8" s="63"/>
      <c r="AM8" s="63"/>
      <c r="AN8" s="63"/>
      <c r="AO8" s="63"/>
      <c r="AP8" s="63"/>
      <c r="AQ8" s="63"/>
    </row>
    <row r="9" spans="1:43" ht="14.25" customHeight="1" x14ac:dyDescent="0.35">
      <c r="A9" s="149"/>
      <c r="B9" s="150">
        <v>1</v>
      </c>
      <c r="C9" s="151" t="s">
        <v>70</v>
      </c>
      <c r="D9" s="151"/>
      <c r="E9" s="152" t="s">
        <v>75</v>
      </c>
      <c r="F9" s="151" t="s">
        <v>76</v>
      </c>
      <c r="G9" s="151"/>
      <c r="H9" s="151">
        <v>5</v>
      </c>
      <c r="I9" s="151" t="s">
        <v>74</v>
      </c>
      <c r="J9" s="151"/>
      <c r="K9" s="153">
        <v>0.06</v>
      </c>
      <c r="L9" s="151"/>
      <c r="M9" s="151"/>
      <c r="N9" s="151"/>
      <c r="O9" s="154">
        <v>12.02</v>
      </c>
      <c r="P9" s="127"/>
      <c r="Q9" s="155">
        <v>0.05</v>
      </c>
      <c r="R9" s="144"/>
      <c r="S9" s="155" t="s">
        <v>74</v>
      </c>
      <c r="T9" s="41" t="s">
        <v>50</v>
      </c>
      <c r="U9" s="156">
        <f t="shared" si="0"/>
        <v>0</v>
      </c>
      <c r="V9" s="157" t="str">
        <f t="shared" si="1"/>
        <v>0 kg</v>
      </c>
      <c r="W9" s="158">
        <f t="shared" si="2"/>
        <v>0</v>
      </c>
      <c r="X9" s="14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60"/>
      <c r="AK9" s="160"/>
      <c r="AL9" s="160"/>
      <c r="AM9" s="160"/>
      <c r="AN9" s="160"/>
      <c r="AO9" s="160"/>
      <c r="AP9" s="160"/>
      <c r="AQ9" s="160"/>
    </row>
    <row r="10" spans="1:43" ht="14.25" customHeight="1" x14ac:dyDescent="0.35">
      <c r="A10" s="134"/>
      <c r="B10" s="135">
        <v>1</v>
      </c>
      <c r="C10" s="136" t="s">
        <v>70</v>
      </c>
      <c r="D10" s="136"/>
      <c r="E10" s="137" t="s">
        <v>75</v>
      </c>
      <c r="F10" s="136" t="s">
        <v>77</v>
      </c>
      <c r="G10" s="136"/>
      <c r="H10" s="136">
        <v>5</v>
      </c>
      <c r="I10" s="136" t="s">
        <v>74</v>
      </c>
      <c r="J10" s="136"/>
      <c r="K10" s="139">
        <v>0.06</v>
      </c>
      <c r="L10" s="136"/>
      <c r="M10" s="136"/>
      <c r="N10" s="136"/>
      <c r="O10" s="142">
        <v>10.06</v>
      </c>
      <c r="P10" s="127"/>
      <c r="Q10" s="143">
        <v>0.05</v>
      </c>
      <c r="R10" s="144"/>
      <c r="S10" s="143" t="s">
        <v>74</v>
      </c>
      <c r="T10" s="41" t="s">
        <v>50</v>
      </c>
      <c r="U10" s="145">
        <f t="shared" si="0"/>
        <v>0</v>
      </c>
      <c r="V10" s="146" t="str">
        <f t="shared" si="1"/>
        <v>0 kg</v>
      </c>
      <c r="W10" s="147">
        <f t="shared" si="2"/>
        <v>0</v>
      </c>
      <c r="X10" s="148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63"/>
      <c r="AK10" s="63"/>
      <c r="AL10" s="63"/>
      <c r="AM10" s="63"/>
      <c r="AN10" s="63"/>
      <c r="AO10" s="63"/>
      <c r="AP10" s="63"/>
      <c r="AQ10" s="63"/>
    </row>
    <row r="11" spans="1:43" ht="14.25" customHeight="1" x14ac:dyDescent="0.35">
      <c r="A11" s="134"/>
      <c r="B11" s="150">
        <v>1</v>
      </c>
      <c r="C11" s="151" t="s">
        <v>70</v>
      </c>
      <c r="D11" s="151"/>
      <c r="E11" s="152" t="s">
        <v>75</v>
      </c>
      <c r="F11" s="151" t="s">
        <v>78</v>
      </c>
      <c r="G11" s="151"/>
      <c r="H11" s="151">
        <v>5</v>
      </c>
      <c r="I11" s="151" t="s">
        <v>74</v>
      </c>
      <c r="J11" s="151"/>
      <c r="K11" s="153">
        <v>0.06</v>
      </c>
      <c r="L11" s="151"/>
      <c r="M11" s="151"/>
      <c r="N11" s="151"/>
      <c r="O11" s="154">
        <v>6.9</v>
      </c>
      <c r="P11" s="127"/>
      <c r="Q11" s="155">
        <v>0.05</v>
      </c>
      <c r="R11" s="144"/>
      <c r="S11" s="155" t="s">
        <v>74</v>
      </c>
      <c r="T11" s="41" t="s">
        <v>50</v>
      </c>
      <c r="U11" s="156">
        <f t="shared" si="0"/>
        <v>0</v>
      </c>
      <c r="V11" s="157" t="str">
        <f t="shared" si="1"/>
        <v>0 kg</v>
      </c>
      <c r="W11" s="158">
        <f t="shared" si="2"/>
        <v>0</v>
      </c>
      <c r="X11" s="148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63"/>
      <c r="AK11" s="63"/>
      <c r="AL11" s="63"/>
      <c r="AM11" s="63"/>
      <c r="AN11" s="63"/>
      <c r="AO11" s="63"/>
      <c r="AP11" s="63"/>
      <c r="AQ11" s="63"/>
    </row>
    <row r="12" spans="1:43" ht="14.25" customHeight="1" x14ac:dyDescent="0.35">
      <c r="A12" s="134"/>
      <c r="B12" s="135">
        <v>1</v>
      </c>
      <c r="C12" s="136" t="s">
        <v>70</v>
      </c>
      <c r="D12" s="136"/>
      <c r="E12" s="137" t="s">
        <v>75</v>
      </c>
      <c r="F12" s="136" t="s">
        <v>79</v>
      </c>
      <c r="G12" s="136"/>
      <c r="H12" s="136">
        <v>5</v>
      </c>
      <c r="I12" s="136" t="s">
        <v>74</v>
      </c>
      <c r="J12" s="136"/>
      <c r="K12" s="139">
        <v>0.06</v>
      </c>
      <c r="L12" s="136"/>
      <c r="M12" s="136"/>
      <c r="N12" s="136"/>
      <c r="O12" s="142">
        <v>9.9</v>
      </c>
      <c r="P12" s="127"/>
      <c r="Q12" s="143">
        <v>0.05</v>
      </c>
      <c r="R12" s="144"/>
      <c r="S12" s="143" t="s">
        <v>74</v>
      </c>
      <c r="T12" s="41" t="s">
        <v>50</v>
      </c>
      <c r="U12" s="145">
        <f t="shared" si="0"/>
        <v>0</v>
      </c>
      <c r="V12" s="146" t="str">
        <f t="shared" si="1"/>
        <v>0 kg</v>
      </c>
      <c r="W12" s="147">
        <f t="shared" si="2"/>
        <v>0</v>
      </c>
      <c r="X12" s="148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63"/>
      <c r="AK12" s="63"/>
      <c r="AL12" s="63"/>
      <c r="AM12" s="63"/>
      <c r="AN12" s="63"/>
      <c r="AO12" s="63"/>
      <c r="AP12" s="63"/>
      <c r="AQ12" s="63"/>
    </row>
    <row r="13" spans="1:43" ht="14.25" customHeight="1" x14ac:dyDescent="0.35">
      <c r="A13" s="134"/>
      <c r="B13" s="150">
        <v>1</v>
      </c>
      <c r="C13" s="151" t="s">
        <v>70</v>
      </c>
      <c r="D13" s="151" t="s">
        <v>80</v>
      </c>
      <c r="E13" s="152" t="s">
        <v>81</v>
      </c>
      <c r="F13" s="151" t="s">
        <v>82</v>
      </c>
      <c r="G13" s="151">
        <v>1</v>
      </c>
      <c r="H13" s="151">
        <v>5</v>
      </c>
      <c r="I13" s="151" t="s">
        <v>83</v>
      </c>
      <c r="J13" s="161">
        <v>1.65</v>
      </c>
      <c r="K13" s="153">
        <v>0.06</v>
      </c>
      <c r="L13" s="161">
        <v>2.2275</v>
      </c>
      <c r="M13" s="162">
        <v>0.57750000000000012</v>
      </c>
      <c r="N13" s="163">
        <v>0.35</v>
      </c>
      <c r="O13" s="154">
        <v>4.07</v>
      </c>
      <c r="P13" s="127"/>
      <c r="Q13" s="155">
        <v>0.2</v>
      </c>
      <c r="R13" s="144"/>
      <c r="S13" s="155" t="s">
        <v>83</v>
      </c>
      <c r="T13" s="41" t="s">
        <v>50</v>
      </c>
      <c r="U13" s="156">
        <f t="shared" si="0"/>
        <v>0</v>
      </c>
      <c r="V13" s="157" t="str">
        <f t="shared" si="1"/>
        <v>0 L</v>
      </c>
      <c r="W13" s="158">
        <f t="shared" si="2"/>
        <v>0</v>
      </c>
      <c r="X13" s="148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63"/>
      <c r="AK13" s="63"/>
      <c r="AL13" s="63"/>
      <c r="AM13" s="63"/>
      <c r="AN13" s="63"/>
      <c r="AO13" s="63"/>
      <c r="AP13" s="63"/>
      <c r="AQ13" s="63"/>
    </row>
    <row r="14" spans="1:43" ht="14.25" customHeight="1" x14ac:dyDescent="0.35">
      <c r="A14" s="134"/>
      <c r="B14" s="135">
        <v>1</v>
      </c>
      <c r="C14" s="136" t="s">
        <v>70</v>
      </c>
      <c r="D14" s="136" t="s">
        <v>80</v>
      </c>
      <c r="E14" s="137" t="s">
        <v>81</v>
      </c>
      <c r="F14" s="136" t="s">
        <v>84</v>
      </c>
      <c r="G14" s="136">
        <v>1</v>
      </c>
      <c r="H14" s="136">
        <v>3</v>
      </c>
      <c r="I14" s="136" t="s">
        <v>83</v>
      </c>
      <c r="J14" s="138">
        <v>1.8</v>
      </c>
      <c r="K14" s="139">
        <v>0.06</v>
      </c>
      <c r="L14" s="138">
        <v>2.4300000000000002</v>
      </c>
      <c r="M14" s="140">
        <v>0.63000000000000012</v>
      </c>
      <c r="N14" s="141">
        <v>0.35</v>
      </c>
      <c r="O14" s="142">
        <v>4.4000000000000004</v>
      </c>
      <c r="P14" s="127"/>
      <c r="Q14" s="143">
        <v>0.2</v>
      </c>
      <c r="R14" s="144"/>
      <c r="S14" s="143" t="s">
        <v>83</v>
      </c>
      <c r="T14" s="41" t="s">
        <v>50</v>
      </c>
      <c r="U14" s="145">
        <f t="shared" si="0"/>
        <v>0</v>
      </c>
      <c r="V14" s="146" t="str">
        <f t="shared" si="1"/>
        <v>0 L</v>
      </c>
      <c r="W14" s="147">
        <f t="shared" si="2"/>
        <v>0</v>
      </c>
      <c r="X14" s="148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63"/>
      <c r="AK14" s="63"/>
      <c r="AL14" s="63"/>
      <c r="AM14" s="63"/>
      <c r="AN14" s="63"/>
      <c r="AO14" s="63"/>
      <c r="AP14" s="63"/>
      <c r="AQ14" s="63"/>
    </row>
    <row r="15" spans="1:43" ht="14.25" customHeight="1" x14ac:dyDescent="0.35">
      <c r="A15" s="134"/>
      <c r="B15" s="150">
        <v>1</v>
      </c>
      <c r="C15" s="151" t="s">
        <v>70</v>
      </c>
      <c r="D15" s="151" t="s">
        <v>85</v>
      </c>
      <c r="E15" s="152" t="s">
        <v>86</v>
      </c>
      <c r="F15" s="151" t="s">
        <v>87</v>
      </c>
      <c r="G15" s="151">
        <v>2.5</v>
      </c>
      <c r="H15" s="151">
        <v>1</v>
      </c>
      <c r="I15" s="151" t="s">
        <v>83</v>
      </c>
      <c r="J15" s="161">
        <v>9.7519999999999989</v>
      </c>
      <c r="K15" s="153">
        <v>0.06</v>
      </c>
      <c r="L15" s="161">
        <v>13.165199999999999</v>
      </c>
      <c r="M15" s="162">
        <v>9.53125</v>
      </c>
      <c r="N15" s="163">
        <v>0.35</v>
      </c>
      <c r="O15" s="154">
        <v>18.77</v>
      </c>
      <c r="P15" s="127"/>
      <c r="Q15" s="155">
        <v>0.03</v>
      </c>
      <c r="R15" s="144"/>
      <c r="S15" s="155" t="s">
        <v>74</v>
      </c>
      <c r="T15" s="41" t="s">
        <v>50</v>
      </c>
      <c r="U15" s="156">
        <f t="shared" si="0"/>
        <v>0</v>
      </c>
      <c r="V15" s="157" t="str">
        <f t="shared" si="1"/>
        <v>0 L</v>
      </c>
      <c r="W15" s="158">
        <f t="shared" si="2"/>
        <v>0</v>
      </c>
      <c r="X15" s="148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63"/>
      <c r="AK15" s="63"/>
      <c r="AL15" s="63"/>
      <c r="AM15" s="63"/>
      <c r="AN15" s="63"/>
      <c r="AO15" s="63"/>
      <c r="AP15" s="63"/>
      <c r="AQ15" s="63"/>
    </row>
    <row r="16" spans="1:43" ht="14.25" customHeight="1" x14ac:dyDescent="0.35">
      <c r="A16" s="134"/>
      <c r="B16" s="135">
        <v>1</v>
      </c>
      <c r="C16" s="136" t="s">
        <v>70</v>
      </c>
      <c r="D16" s="136" t="s">
        <v>85</v>
      </c>
      <c r="E16" s="137" t="s">
        <v>88</v>
      </c>
      <c r="F16" s="136" t="s">
        <v>89</v>
      </c>
      <c r="G16" s="136">
        <v>4.5</v>
      </c>
      <c r="H16" s="136">
        <v>0.38500000000000001</v>
      </c>
      <c r="I16" s="136" t="s">
        <v>74</v>
      </c>
      <c r="J16" s="138">
        <v>6.5755555555555558</v>
      </c>
      <c r="K16" s="139">
        <v>0.06</v>
      </c>
      <c r="L16" s="138">
        <v>8.219444444444445</v>
      </c>
      <c r="M16" s="140">
        <v>2.5968599999999995</v>
      </c>
      <c r="N16" s="141">
        <v>0.25</v>
      </c>
      <c r="O16" s="142">
        <v>17.32</v>
      </c>
      <c r="P16" s="127"/>
      <c r="Q16" s="143">
        <v>0.03</v>
      </c>
      <c r="R16" s="144"/>
      <c r="S16" s="143" t="s">
        <v>74</v>
      </c>
      <c r="T16" s="41" t="s">
        <v>50</v>
      </c>
      <c r="U16" s="145">
        <f t="shared" si="0"/>
        <v>0</v>
      </c>
      <c r="V16" s="146" t="str">
        <f t="shared" si="1"/>
        <v>0 kg</v>
      </c>
      <c r="W16" s="147">
        <f t="shared" si="2"/>
        <v>0</v>
      </c>
      <c r="X16" s="148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63"/>
      <c r="AK16" s="63"/>
      <c r="AL16" s="63"/>
      <c r="AM16" s="63"/>
      <c r="AN16" s="63"/>
      <c r="AO16" s="63"/>
      <c r="AP16" s="63"/>
      <c r="AQ16" s="63"/>
    </row>
    <row r="17" spans="1:43" ht="14.25" customHeight="1" x14ac:dyDescent="0.35">
      <c r="A17" s="134"/>
      <c r="B17" s="150">
        <v>1</v>
      </c>
      <c r="C17" s="151" t="s">
        <v>70</v>
      </c>
      <c r="D17" s="151" t="s">
        <v>85</v>
      </c>
      <c r="E17" s="152" t="s">
        <v>90</v>
      </c>
      <c r="F17" s="151" t="s">
        <v>91</v>
      </c>
      <c r="G17" s="151">
        <v>4.5</v>
      </c>
      <c r="H17" s="151">
        <v>0.38500000000000001</v>
      </c>
      <c r="I17" s="151" t="s">
        <v>74</v>
      </c>
      <c r="J17" s="161">
        <v>6.6</v>
      </c>
      <c r="K17" s="153">
        <v>0.06</v>
      </c>
      <c r="L17" s="161">
        <v>8.25</v>
      </c>
      <c r="M17" s="162">
        <v>1.6646399999999995</v>
      </c>
      <c r="N17" s="163">
        <v>0.25</v>
      </c>
      <c r="O17" s="164">
        <v>17.32</v>
      </c>
      <c r="P17" s="127"/>
      <c r="Q17" s="155">
        <v>0.03</v>
      </c>
      <c r="R17" s="144"/>
      <c r="S17" s="155" t="s">
        <v>74</v>
      </c>
      <c r="T17" s="41" t="s">
        <v>50</v>
      </c>
      <c r="U17" s="156">
        <f t="shared" si="0"/>
        <v>0</v>
      </c>
      <c r="V17" s="157" t="str">
        <f t="shared" si="1"/>
        <v>0 kg</v>
      </c>
      <c r="W17" s="158">
        <f t="shared" si="2"/>
        <v>0</v>
      </c>
      <c r="X17" s="148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63"/>
      <c r="AK17" s="63"/>
      <c r="AL17" s="63"/>
      <c r="AM17" s="63"/>
      <c r="AN17" s="63"/>
      <c r="AO17" s="63"/>
      <c r="AP17" s="63"/>
      <c r="AQ17" s="63"/>
    </row>
    <row r="18" spans="1:43" ht="14.25" customHeight="1" x14ac:dyDescent="0.35">
      <c r="A18" s="134"/>
      <c r="B18" s="135">
        <v>1</v>
      </c>
      <c r="C18" s="136" t="s">
        <v>70</v>
      </c>
      <c r="D18" s="136" t="s">
        <v>85</v>
      </c>
      <c r="E18" s="137" t="s">
        <v>88</v>
      </c>
      <c r="F18" s="136" t="s">
        <v>92</v>
      </c>
      <c r="G18" s="136">
        <v>4.5</v>
      </c>
      <c r="H18" s="136">
        <v>0.38500000000000001</v>
      </c>
      <c r="I18" s="136" t="s">
        <v>74</v>
      </c>
      <c r="J18" s="138">
        <v>6.6</v>
      </c>
      <c r="K18" s="139">
        <v>0.06</v>
      </c>
      <c r="L18" s="138">
        <v>8.25</v>
      </c>
      <c r="M18" s="140">
        <v>1.6646399999999995</v>
      </c>
      <c r="N18" s="141">
        <v>0.25</v>
      </c>
      <c r="O18" s="142">
        <v>17.32</v>
      </c>
      <c r="P18" s="127"/>
      <c r="Q18" s="143">
        <v>0.03</v>
      </c>
      <c r="R18" s="144"/>
      <c r="S18" s="143" t="s">
        <v>74</v>
      </c>
      <c r="T18" s="41" t="s">
        <v>50</v>
      </c>
      <c r="U18" s="145">
        <f t="shared" si="0"/>
        <v>0</v>
      </c>
      <c r="V18" s="146" t="str">
        <f t="shared" si="1"/>
        <v>0 kg</v>
      </c>
      <c r="W18" s="147">
        <f t="shared" si="2"/>
        <v>0</v>
      </c>
      <c r="X18" s="148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63"/>
      <c r="AK18" s="63"/>
      <c r="AL18" s="63"/>
      <c r="AM18" s="63"/>
      <c r="AN18" s="63"/>
      <c r="AO18" s="63"/>
      <c r="AP18" s="63"/>
      <c r="AQ18" s="63"/>
    </row>
    <row r="19" spans="1:43" ht="14.25" customHeight="1" x14ac:dyDescent="0.35">
      <c r="A19" s="134"/>
      <c r="B19" s="150">
        <v>1</v>
      </c>
      <c r="C19" s="151" t="s">
        <v>70</v>
      </c>
      <c r="D19" s="151" t="s">
        <v>85</v>
      </c>
      <c r="E19" s="152" t="s">
        <v>88</v>
      </c>
      <c r="F19" s="151" t="s">
        <v>93</v>
      </c>
      <c r="G19" s="151">
        <v>4.5</v>
      </c>
      <c r="H19" s="151">
        <v>0.38500000000000001</v>
      </c>
      <c r="I19" s="151" t="s">
        <v>74</v>
      </c>
      <c r="J19" s="161">
        <v>9.224444444444444</v>
      </c>
      <c r="K19" s="153">
        <v>0.06</v>
      </c>
      <c r="L19" s="161">
        <v>11.530555555555555</v>
      </c>
      <c r="M19" s="162">
        <v>2.375</v>
      </c>
      <c r="N19" s="163">
        <v>0.25</v>
      </c>
      <c r="O19" s="164">
        <v>17.32</v>
      </c>
      <c r="P19" s="127"/>
      <c r="Q19" s="155">
        <v>0.03</v>
      </c>
      <c r="R19" s="144"/>
      <c r="S19" s="155" t="s">
        <v>74</v>
      </c>
      <c r="T19" s="41" t="s">
        <v>50</v>
      </c>
      <c r="U19" s="156">
        <f t="shared" si="0"/>
        <v>0</v>
      </c>
      <c r="V19" s="157" t="str">
        <f t="shared" si="1"/>
        <v>0 kg</v>
      </c>
      <c r="W19" s="158">
        <f t="shared" si="2"/>
        <v>0</v>
      </c>
      <c r="X19" s="148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63"/>
      <c r="AK19" s="63"/>
      <c r="AL19" s="63"/>
      <c r="AM19" s="63"/>
      <c r="AN19" s="63"/>
      <c r="AO19" s="63"/>
      <c r="AP19" s="63"/>
      <c r="AQ19" s="63"/>
    </row>
    <row r="20" spans="1:43" ht="14.25" customHeight="1" x14ac:dyDescent="0.35">
      <c r="A20" s="134"/>
      <c r="B20" s="135">
        <v>1</v>
      </c>
      <c r="C20" s="136" t="s">
        <v>70</v>
      </c>
      <c r="D20" s="136"/>
      <c r="E20" s="137" t="s">
        <v>94</v>
      </c>
      <c r="F20" s="136" t="s">
        <v>95</v>
      </c>
      <c r="G20" s="136"/>
      <c r="H20" s="136">
        <v>0.67</v>
      </c>
      <c r="I20" s="136" t="s">
        <v>74</v>
      </c>
      <c r="J20" s="138"/>
      <c r="K20" s="139">
        <v>0.06</v>
      </c>
      <c r="L20" s="138"/>
      <c r="M20" s="140"/>
      <c r="N20" s="165"/>
      <c r="O20" s="142">
        <v>8.43</v>
      </c>
      <c r="P20" s="127"/>
      <c r="Q20" s="143">
        <v>0.15</v>
      </c>
      <c r="R20" s="144"/>
      <c r="S20" s="143" t="s">
        <v>74</v>
      </c>
      <c r="T20" s="41" t="s">
        <v>50</v>
      </c>
      <c r="U20" s="145">
        <f t="shared" si="0"/>
        <v>0</v>
      </c>
      <c r="V20" s="146" t="str">
        <f t="shared" si="1"/>
        <v>0 kg</v>
      </c>
      <c r="W20" s="147">
        <f t="shared" si="2"/>
        <v>0</v>
      </c>
      <c r="X20" s="148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63"/>
      <c r="AK20" s="63"/>
      <c r="AL20" s="63"/>
      <c r="AM20" s="63"/>
      <c r="AN20" s="63"/>
      <c r="AO20" s="63"/>
      <c r="AP20" s="63"/>
      <c r="AQ20" s="63"/>
    </row>
    <row r="21" spans="1:43" ht="14.25" customHeight="1" x14ac:dyDescent="0.35">
      <c r="A21" s="134"/>
      <c r="B21" s="150">
        <v>1</v>
      </c>
      <c r="C21" s="151" t="s">
        <v>96</v>
      </c>
      <c r="D21" s="151"/>
      <c r="E21" s="152" t="s">
        <v>94</v>
      </c>
      <c r="F21" s="151" t="s">
        <v>97</v>
      </c>
      <c r="G21" s="151"/>
      <c r="H21" s="151">
        <v>0.67</v>
      </c>
      <c r="I21" s="151" t="s">
        <v>74</v>
      </c>
      <c r="J21" s="161"/>
      <c r="K21" s="153">
        <v>0.06</v>
      </c>
      <c r="L21" s="161"/>
      <c r="M21" s="162"/>
      <c r="N21" s="166"/>
      <c r="O21" s="154">
        <v>8.0299999999999994</v>
      </c>
      <c r="P21" s="127"/>
      <c r="Q21" s="155">
        <v>0.15</v>
      </c>
      <c r="R21" s="144"/>
      <c r="S21" s="155" t="s">
        <v>74</v>
      </c>
      <c r="T21" s="41" t="s">
        <v>50</v>
      </c>
      <c r="U21" s="156">
        <f t="shared" si="0"/>
        <v>0</v>
      </c>
      <c r="V21" s="157" t="str">
        <f t="shared" si="1"/>
        <v>0 kg</v>
      </c>
      <c r="W21" s="158">
        <f t="shared" si="2"/>
        <v>0</v>
      </c>
      <c r="X21" s="148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63"/>
      <c r="AK21" s="63"/>
      <c r="AL21" s="63"/>
      <c r="AM21" s="63"/>
      <c r="AN21" s="63"/>
      <c r="AO21" s="63"/>
      <c r="AP21" s="63"/>
      <c r="AQ21" s="63"/>
    </row>
    <row r="22" spans="1:43" ht="14.25" customHeight="1" x14ac:dyDescent="0.35">
      <c r="A22" s="134"/>
      <c r="B22" s="135">
        <v>1</v>
      </c>
      <c r="C22" s="136" t="s">
        <v>70</v>
      </c>
      <c r="D22" s="136"/>
      <c r="E22" s="137" t="s">
        <v>72</v>
      </c>
      <c r="F22" s="136" t="s">
        <v>98</v>
      </c>
      <c r="G22" s="136"/>
      <c r="H22" s="136">
        <v>1</v>
      </c>
      <c r="I22" s="136" t="s">
        <v>83</v>
      </c>
      <c r="J22" s="138"/>
      <c r="K22" s="139">
        <v>0.06</v>
      </c>
      <c r="L22" s="138"/>
      <c r="M22" s="140"/>
      <c r="N22" s="165"/>
      <c r="O22" s="142">
        <v>3.31</v>
      </c>
      <c r="P22" s="127"/>
      <c r="Q22" s="143">
        <v>0.2</v>
      </c>
      <c r="R22" s="144"/>
      <c r="S22" s="143" t="s">
        <v>74</v>
      </c>
      <c r="T22" s="41" t="s">
        <v>50</v>
      </c>
      <c r="U22" s="145">
        <f t="shared" si="0"/>
        <v>0</v>
      </c>
      <c r="V22" s="146" t="str">
        <f t="shared" si="1"/>
        <v>0 L</v>
      </c>
      <c r="W22" s="147">
        <f t="shared" si="2"/>
        <v>0</v>
      </c>
      <c r="X22" s="148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63"/>
      <c r="AK22" s="63"/>
      <c r="AL22" s="63"/>
      <c r="AM22" s="63"/>
      <c r="AN22" s="63"/>
      <c r="AO22" s="63"/>
      <c r="AP22" s="63"/>
      <c r="AQ22" s="63"/>
    </row>
    <row r="23" spans="1:43" ht="14.25" customHeight="1" x14ac:dyDescent="0.35">
      <c r="A23" s="134"/>
      <c r="B23" s="150">
        <v>1</v>
      </c>
      <c r="C23" s="151" t="s">
        <v>70</v>
      </c>
      <c r="D23" s="151" t="s">
        <v>99</v>
      </c>
      <c r="E23" s="152" t="s">
        <v>100</v>
      </c>
      <c r="F23" s="151" t="s">
        <v>101</v>
      </c>
      <c r="G23" s="151">
        <v>1</v>
      </c>
      <c r="H23" s="151">
        <v>0.5</v>
      </c>
      <c r="I23" s="151" t="s">
        <v>74</v>
      </c>
      <c r="J23" s="151">
        <v>2.5</v>
      </c>
      <c r="K23" s="153">
        <v>0.06</v>
      </c>
      <c r="L23" s="151">
        <v>4.875</v>
      </c>
      <c r="M23" s="151">
        <v>2.8836800000000009</v>
      </c>
      <c r="N23" s="151">
        <v>0.95</v>
      </c>
      <c r="O23" s="167">
        <v>19.63</v>
      </c>
      <c r="P23" s="127"/>
      <c r="Q23" s="155">
        <v>0.03</v>
      </c>
      <c r="R23" s="144"/>
      <c r="S23" s="155" t="s">
        <v>74</v>
      </c>
      <c r="T23" s="41" t="s">
        <v>50</v>
      </c>
      <c r="U23" s="156">
        <f t="shared" si="0"/>
        <v>0</v>
      </c>
      <c r="V23" s="157" t="str">
        <f t="shared" si="1"/>
        <v>0 kg</v>
      </c>
      <c r="W23" s="158">
        <f t="shared" si="2"/>
        <v>0</v>
      </c>
      <c r="X23" s="148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63"/>
      <c r="AK23" s="63"/>
      <c r="AL23" s="63"/>
      <c r="AM23" s="63"/>
      <c r="AN23" s="63"/>
      <c r="AO23" s="63"/>
      <c r="AP23" s="63"/>
      <c r="AQ23" s="63"/>
    </row>
    <row r="24" spans="1:43" ht="14.25" customHeight="1" x14ac:dyDescent="0.35">
      <c r="A24" s="134"/>
      <c r="B24" s="135">
        <v>2</v>
      </c>
      <c r="C24" s="136" t="s">
        <v>102</v>
      </c>
      <c r="D24" s="136"/>
      <c r="E24" s="137" t="s">
        <v>103</v>
      </c>
      <c r="F24" s="136" t="s">
        <v>104</v>
      </c>
      <c r="G24" s="136"/>
      <c r="H24" s="136">
        <v>2.1</v>
      </c>
      <c r="I24" s="136" t="s">
        <v>74</v>
      </c>
      <c r="J24" s="138"/>
      <c r="K24" s="139">
        <v>0.06</v>
      </c>
      <c r="L24" s="138"/>
      <c r="M24" s="140"/>
      <c r="N24" s="141"/>
      <c r="O24" s="142">
        <v>20.48</v>
      </c>
      <c r="P24" s="127"/>
      <c r="Q24" s="143">
        <v>0.03</v>
      </c>
      <c r="R24" s="144"/>
      <c r="S24" s="143" t="s">
        <v>74</v>
      </c>
      <c r="T24" s="41" t="s">
        <v>50</v>
      </c>
      <c r="U24" s="145">
        <f t="shared" si="0"/>
        <v>0</v>
      </c>
      <c r="V24" s="146" t="str">
        <f t="shared" si="1"/>
        <v>0 kg</v>
      </c>
      <c r="W24" s="147">
        <f t="shared" si="2"/>
        <v>0</v>
      </c>
      <c r="X24" s="148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63"/>
      <c r="AK24" s="63"/>
      <c r="AL24" s="63"/>
      <c r="AM24" s="63"/>
      <c r="AN24" s="63"/>
      <c r="AO24" s="63"/>
      <c r="AP24" s="63"/>
      <c r="AQ24" s="63"/>
    </row>
    <row r="25" spans="1:43" ht="14.25" customHeight="1" x14ac:dyDescent="0.35">
      <c r="A25" s="134"/>
      <c r="B25" s="150">
        <v>2</v>
      </c>
      <c r="C25" s="151" t="s">
        <v>102</v>
      </c>
      <c r="D25" s="151" t="s">
        <v>105</v>
      </c>
      <c r="E25" s="152" t="s">
        <v>106</v>
      </c>
      <c r="F25" s="151" t="s">
        <v>107</v>
      </c>
      <c r="G25" s="151">
        <v>3</v>
      </c>
      <c r="H25" s="151">
        <v>1</v>
      </c>
      <c r="I25" s="151" t="s">
        <v>74</v>
      </c>
      <c r="J25" s="161">
        <v>6.4933333333333332</v>
      </c>
      <c r="K25" s="153">
        <v>0.06</v>
      </c>
      <c r="L25" s="161">
        <v>7.7919999999999998</v>
      </c>
      <c r="M25" s="162">
        <v>1.6438888888888892</v>
      </c>
      <c r="N25" s="163">
        <v>0.2</v>
      </c>
      <c r="O25" s="154">
        <v>17.23</v>
      </c>
      <c r="P25" s="127"/>
      <c r="Q25" s="155">
        <v>7.0000000000000007E-2</v>
      </c>
      <c r="R25" s="144"/>
      <c r="S25" s="155" t="s">
        <v>74</v>
      </c>
      <c r="T25" s="41" t="s">
        <v>50</v>
      </c>
      <c r="U25" s="156">
        <f t="shared" si="0"/>
        <v>0</v>
      </c>
      <c r="V25" s="157" t="str">
        <f t="shared" si="1"/>
        <v>0 kg</v>
      </c>
      <c r="W25" s="158">
        <f t="shared" si="2"/>
        <v>0</v>
      </c>
      <c r="X25" s="148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63"/>
      <c r="AK25" s="63"/>
      <c r="AL25" s="63"/>
      <c r="AM25" s="63"/>
      <c r="AN25" s="63"/>
      <c r="AO25" s="63"/>
      <c r="AP25" s="63"/>
      <c r="AQ25" s="63"/>
    </row>
    <row r="26" spans="1:43" ht="14.25" customHeight="1" x14ac:dyDescent="0.35">
      <c r="A26" s="134"/>
      <c r="B26" s="135">
        <v>2</v>
      </c>
      <c r="C26" s="136" t="s">
        <v>102</v>
      </c>
      <c r="D26" s="136" t="s">
        <v>105</v>
      </c>
      <c r="E26" s="137" t="s">
        <v>106</v>
      </c>
      <c r="F26" s="136" t="s">
        <v>108</v>
      </c>
      <c r="G26" s="136">
        <v>2.5</v>
      </c>
      <c r="H26" s="136">
        <v>1</v>
      </c>
      <c r="I26" s="136" t="s">
        <v>74</v>
      </c>
      <c r="J26" s="138">
        <v>6.3479999999999999</v>
      </c>
      <c r="K26" s="139">
        <v>0.06</v>
      </c>
      <c r="L26" s="138">
        <v>7.6175999999999995</v>
      </c>
      <c r="M26" s="140">
        <v>1.6500000000000004</v>
      </c>
      <c r="N26" s="141">
        <v>0.2</v>
      </c>
      <c r="O26" s="142">
        <v>17.23</v>
      </c>
      <c r="P26" s="127"/>
      <c r="Q26" s="143">
        <v>7.0000000000000007E-2</v>
      </c>
      <c r="R26" s="144"/>
      <c r="S26" s="143" t="s">
        <v>74</v>
      </c>
      <c r="T26" s="41" t="s">
        <v>50</v>
      </c>
      <c r="U26" s="145">
        <f t="shared" si="0"/>
        <v>0</v>
      </c>
      <c r="V26" s="146" t="str">
        <f t="shared" si="1"/>
        <v>0 kg</v>
      </c>
      <c r="W26" s="147">
        <f t="shared" si="2"/>
        <v>0</v>
      </c>
      <c r="X26" s="148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63"/>
      <c r="AK26" s="63"/>
      <c r="AL26" s="63"/>
      <c r="AM26" s="63"/>
      <c r="AN26" s="63"/>
      <c r="AO26" s="63"/>
      <c r="AP26" s="63"/>
      <c r="AQ26" s="63"/>
    </row>
    <row r="27" spans="1:43" ht="14.25" customHeight="1" x14ac:dyDescent="0.35">
      <c r="A27" s="134"/>
      <c r="B27" s="150">
        <v>2</v>
      </c>
      <c r="C27" s="151" t="s">
        <v>102</v>
      </c>
      <c r="D27" s="151" t="s">
        <v>105</v>
      </c>
      <c r="E27" s="152" t="s">
        <v>106</v>
      </c>
      <c r="F27" s="151" t="s">
        <v>109</v>
      </c>
      <c r="G27" s="151">
        <v>2.5</v>
      </c>
      <c r="H27" s="151">
        <v>1</v>
      </c>
      <c r="I27" s="151" t="s">
        <v>74</v>
      </c>
      <c r="J27" s="161">
        <v>6.3479999999999999</v>
      </c>
      <c r="K27" s="153">
        <v>0.06</v>
      </c>
      <c r="L27" s="161">
        <v>7.6175999999999995</v>
      </c>
      <c r="M27" s="162">
        <v>1.6500000000000004</v>
      </c>
      <c r="N27" s="163">
        <v>0.2</v>
      </c>
      <c r="O27" s="154">
        <v>18.55</v>
      </c>
      <c r="P27" s="127"/>
      <c r="Q27" s="155">
        <v>7.0000000000000007E-2</v>
      </c>
      <c r="R27" s="144"/>
      <c r="S27" s="155" t="s">
        <v>74</v>
      </c>
      <c r="T27" s="41" t="s">
        <v>50</v>
      </c>
      <c r="U27" s="156">
        <f t="shared" si="0"/>
        <v>0</v>
      </c>
      <c r="V27" s="157" t="str">
        <f t="shared" si="1"/>
        <v>0 kg</v>
      </c>
      <c r="W27" s="158">
        <f t="shared" si="2"/>
        <v>0</v>
      </c>
      <c r="X27" s="148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63"/>
      <c r="AK27" s="63"/>
      <c r="AL27" s="63"/>
      <c r="AM27" s="63"/>
      <c r="AN27" s="63"/>
      <c r="AO27" s="63"/>
      <c r="AP27" s="63"/>
      <c r="AQ27" s="63"/>
    </row>
    <row r="28" spans="1:43" ht="14.25" customHeight="1" x14ac:dyDescent="0.35">
      <c r="A28" s="134"/>
      <c r="B28" s="135">
        <v>2</v>
      </c>
      <c r="C28" s="136" t="s">
        <v>102</v>
      </c>
      <c r="D28" s="136" t="s">
        <v>105</v>
      </c>
      <c r="E28" s="137" t="s">
        <v>106</v>
      </c>
      <c r="F28" s="136" t="s">
        <v>110</v>
      </c>
      <c r="G28" s="136">
        <v>2.5</v>
      </c>
      <c r="H28" s="136">
        <v>1</v>
      </c>
      <c r="I28" s="136" t="s">
        <v>74</v>
      </c>
      <c r="J28" s="138">
        <v>6.3479999999999999</v>
      </c>
      <c r="K28" s="139">
        <v>0.06</v>
      </c>
      <c r="L28" s="138">
        <v>7.6175999999999995</v>
      </c>
      <c r="M28" s="140">
        <v>1.6500000000000004</v>
      </c>
      <c r="N28" s="141">
        <v>0.2</v>
      </c>
      <c r="O28" s="142">
        <v>17.23</v>
      </c>
      <c r="P28" s="127"/>
      <c r="Q28" s="143">
        <v>7.0000000000000007E-2</v>
      </c>
      <c r="R28" s="144"/>
      <c r="S28" s="143" t="s">
        <v>74</v>
      </c>
      <c r="T28" s="41" t="s">
        <v>50</v>
      </c>
      <c r="U28" s="145">
        <f t="shared" si="0"/>
        <v>0</v>
      </c>
      <c r="V28" s="146" t="str">
        <f t="shared" si="1"/>
        <v>0 kg</v>
      </c>
      <c r="W28" s="147">
        <f t="shared" si="2"/>
        <v>0</v>
      </c>
      <c r="X28" s="148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63"/>
      <c r="AK28" s="63"/>
      <c r="AL28" s="63"/>
      <c r="AM28" s="63"/>
      <c r="AN28" s="63"/>
      <c r="AO28" s="63"/>
      <c r="AP28" s="63"/>
      <c r="AQ28" s="63"/>
    </row>
    <row r="29" spans="1:43" ht="14.25" customHeight="1" x14ac:dyDescent="0.35">
      <c r="A29" s="134"/>
      <c r="B29" s="150">
        <v>2</v>
      </c>
      <c r="C29" s="151" t="s">
        <v>102</v>
      </c>
      <c r="D29" s="151" t="s">
        <v>85</v>
      </c>
      <c r="E29" s="152" t="s">
        <v>75</v>
      </c>
      <c r="F29" s="151" t="s">
        <v>111</v>
      </c>
      <c r="G29" s="151">
        <v>2.5</v>
      </c>
      <c r="H29" s="151">
        <v>5</v>
      </c>
      <c r="I29" s="151" t="s">
        <v>74</v>
      </c>
      <c r="J29" s="161">
        <v>11.48</v>
      </c>
      <c r="K29" s="153">
        <v>0.06</v>
      </c>
      <c r="L29" s="161">
        <v>14.923999999999999</v>
      </c>
      <c r="M29" s="162">
        <v>1.4540000000000006</v>
      </c>
      <c r="N29" s="163">
        <v>0.3</v>
      </c>
      <c r="O29" s="154">
        <v>3.08</v>
      </c>
      <c r="P29" s="127"/>
      <c r="Q29" s="155"/>
      <c r="R29" s="144"/>
      <c r="S29" s="155" t="s">
        <v>74</v>
      </c>
      <c r="T29" s="41" t="s">
        <v>50</v>
      </c>
      <c r="U29" s="156">
        <f t="shared" si="0"/>
        <v>0</v>
      </c>
      <c r="V29" s="157" t="str">
        <f t="shared" si="1"/>
        <v>0 kg</v>
      </c>
      <c r="W29" s="158">
        <f t="shared" si="2"/>
        <v>0</v>
      </c>
      <c r="X29" s="148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63"/>
      <c r="AK29" s="63"/>
      <c r="AL29" s="63"/>
      <c r="AM29" s="63"/>
      <c r="AN29" s="63"/>
      <c r="AO29" s="63"/>
      <c r="AP29" s="63"/>
      <c r="AQ29" s="63"/>
    </row>
    <row r="30" spans="1:43" ht="14.25" customHeight="1" x14ac:dyDescent="0.35">
      <c r="A30" s="134"/>
      <c r="B30" s="135">
        <v>3</v>
      </c>
      <c r="C30" s="136" t="s">
        <v>112</v>
      </c>
      <c r="D30" s="136" t="s">
        <v>71</v>
      </c>
      <c r="E30" s="137" t="s">
        <v>113</v>
      </c>
      <c r="F30" s="136" t="s">
        <v>114</v>
      </c>
      <c r="G30" s="136">
        <v>5</v>
      </c>
      <c r="H30" s="136">
        <v>5</v>
      </c>
      <c r="I30" s="136" t="s">
        <v>74</v>
      </c>
      <c r="J30" s="138">
        <v>1.86</v>
      </c>
      <c r="K30" s="139">
        <v>0.06</v>
      </c>
      <c r="L30" s="138">
        <v>2.3250000000000002</v>
      </c>
      <c r="M30" s="140">
        <v>1.2986666666666666</v>
      </c>
      <c r="N30" s="141">
        <v>0.25</v>
      </c>
      <c r="O30" s="142">
        <v>3.4</v>
      </c>
      <c r="P30" s="127"/>
      <c r="Q30" s="143">
        <v>0.125</v>
      </c>
      <c r="R30" s="144"/>
      <c r="S30" s="143" t="s">
        <v>74</v>
      </c>
      <c r="T30" s="41" t="s">
        <v>50</v>
      </c>
      <c r="U30" s="145">
        <f t="shared" si="0"/>
        <v>0</v>
      </c>
      <c r="V30" s="146" t="str">
        <f t="shared" si="1"/>
        <v>0 kg</v>
      </c>
      <c r="W30" s="147">
        <f t="shared" si="2"/>
        <v>0</v>
      </c>
      <c r="X30" s="148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63"/>
      <c r="AK30" s="63"/>
      <c r="AL30" s="63"/>
      <c r="AM30" s="63"/>
      <c r="AN30" s="63"/>
      <c r="AO30" s="63"/>
      <c r="AP30" s="63"/>
      <c r="AQ30" s="63"/>
    </row>
    <row r="31" spans="1:43" ht="14.25" customHeight="1" x14ac:dyDescent="0.35">
      <c r="A31" s="168"/>
      <c r="B31" s="150">
        <v>3</v>
      </c>
      <c r="C31" s="151" t="s">
        <v>112</v>
      </c>
      <c r="D31" s="151" t="s">
        <v>71</v>
      </c>
      <c r="E31" s="152" t="s">
        <v>113</v>
      </c>
      <c r="F31" s="151" t="s">
        <v>115</v>
      </c>
      <c r="G31" s="151">
        <v>5</v>
      </c>
      <c r="H31" s="151">
        <v>5</v>
      </c>
      <c r="I31" s="151" t="s">
        <v>74</v>
      </c>
      <c r="J31" s="161">
        <v>2.7</v>
      </c>
      <c r="K31" s="153">
        <v>0.06</v>
      </c>
      <c r="L31" s="161">
        <v>3.24</v>
      </c>
      <c r="M31" s="162">
        <v>1.2695999999999996</v>
      </c>
      <c r="N31" s="163">
        <v>0.2</v>
      </c>
      <c r="O31" s="154">
        <v>3.4</v>
      </c>
      <c r="P31" s="127"/>
      <c r="Q31" s="155">
        <v>0.125</v>
      </c>
      <c r="R31" s="144"/>
      <c r="S31" s="155" t="s">
        <v>74</v>
      </c>
      <c r="T31" s="41" t="s">
        <v>50</v>
      </c>
      <c r="U31" s="156">
        <f t="shared" si="0"/>
        <v>0</v>
      </c>
      <c r="V31" s="157" t="str">
        <f t="shared" si="1"/>
        <v>0 kg</v>
      </c>
      <c r="W31" s="158">
        <f t="shared" si="2"/>
        <v>0</v>
      </c>
      <c r="X31" s="148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70"/>
      <c r="AK31" s="171"/>
      <c r="AL31" s="170"/>
      <c r="AM31" s="170"/>
      <c r="AN31" s="170"/>
      <c r="AO31" s="170"/>
      <c r="AP31" s="170"/>
      <c r="AQ31" s="170"/>
    </row>
    <row r="32" spans="1:43" ht="14.25" customHeight="1" x14ac:dyDescent="0.35">
      <c r="A32" s="134"/>
      <c r="B32" s="135">
        <v>3</v>
      </c>
      <c r="C32" s="136" t="s">
        <v>112</v>
      </c>
      <c r="D32" s="136" t="s">
        <v>71</v>
      </c>
      <c r="E32" s="137" t="s">
        <v>113</v>
      </c>
      <c r="F32" s="136" t="s">
        <v>116</v>
      </c>
      <c r="G32" s="136">
        <v>5</v>
      </c>
      <c r="H32" s="136">
        <v>5</v>
      </c>
      <c r="I32" s="136" t="s">
        <v>74</v>
      </c>
      <c r="J32" s="138">
        <v>2.81</v>
      </c>
      <c r="K32" s="139">
        <v>0.06</v>
      </c>
      <c r="L32" s="138">
        <v>3.3719999999999999</v>
      </c>
      <c r="M32" s="140">
        <v>1.3466666666666667</v>
      </c>
      <c r="N32" s="141">
        <v>0.2</v>
      </c>
      <c r="O32" s="142">
        <v>3.72</v>
      </c>
      <c r="P32" s="127"/>
      <c r="Q32" s="143">
        <v>0.125</v>
      </c>
      <c r="R32" s="144"/>
      <c r="S32" s="143" t="s">
        <v>74</v>
      </c>
      <c r="T32" s="41" t="s">
        <v>50</v>
      </c>
      <c r="U32" s="145">
        <f t="shared" si="0"/>
        <v>0</v>
      </c>
      <c r="V32" s="146" t="str">
        <f t="shared" si="1"/>
        <v>0 kg</v>
      </c>
      <c r="W32" s="147">
        <f t="shared" si="2"/>
        <v>0</v>
      </c>
      <c r="X32" s="148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63"/>
      <c r="AK32" s="63"/>
      <c r="AL32" s="63"/>
      <c r="AM32" s="63"/>
      <c r="AN32" s="63"/>
      <c r="AO32" s="63"/>
      <c r="AP32" s="63"/>
      <c r="AQ32" s="63"/>
    </row>
    <row r="33" spans="1:43" ht="14.25" customHeight="1" x14ac:dyDescent="0.35">
      <c r="A33" s="134"/>
      <c r="B33" s="150">
        <v>3</v>
      </c>
      <c r="C33" s="151" t="s">
        <v>112</v>
      </c>
      <c r="D33" s="151" t="s">
        <v>71</v>
      </c>
      <c r="E33" s="152" t="s">
        <v>113</v>
      </c>
      <c r="F33" s="151" t="s">
        <v>117</v>
      </c>
      <c r="G33" s="151">
        <v>5</v>
      </c>
      <c r="H33" s="151">
        <v>5</v>
      </c>
      <c r="I33" s="151" t="s">
        <v>74</v>
      </c>
      <c r="J33" s="161">
        <v>1.86</v>
      </c>
      <c r="K33" s="153">
        <v>0.06</v>
      </c>
      <c r="L33" s="161">
        <v>2.3250000000000002</v>
      </c>
      <c r="M33" s="162">
        <v>0.46500000000000008</v>
      </c>
      <c r="N33" s="163">
        <v>0.25</v>
      </c>
      <c r="O33" s="154">
        <v>3.72</v>
      </c>
      <c r="P33" s="127"/>
      <c r="Q33" s="155">
        <v>0.125</v>
      </c>
      <c r="R33" s="144"/>
      <c r="S33" s="155" t="s">
        <v>74</v>
      </c>
      <c r="T33" s="41" t="s">
        <v>50</v>
      </c>
      <c r="U33" s="156">
        <f t="shared" si="0"/>
        <v>0</v>
      </c>
      <c r="V33" s="157" t="str">
        <f t="shared" si="1"/>
        <v>0 kg</v>
      </c>
      <c r="W33" s="158">
        <f t="shared" si="2"/>
        <v>0</v>
      </c>
      <c r="X33" s="148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63"/>
      <c r="AK33" s="63"/>
      <c r="AL33" s="63"/>
      <c r="AM33" s="63"/>
      <c r="AN33" s="63"/>
      <c r="AO33" s="63"/>
      <c r="AP33" s="63"/>
      <c r="AQ33" s="63"/>
    </row>
    <row r="34" spans="1:43" ht="14.25" customHeight="1" x14ac:dyDescent="0.35">
      <c r="A34" s="134"/>
      <c r="B34" s="135">
        <v>3</v>
      </c>
      <c r="C34" s="136" t="s">
        <v>112</v>
      </c>
      <c r="D34" s="136" t="s">
        <v>71</v>
      </c>
      <c r="E34" s="137" t="s">
        <v>113</v>
      </c>
      <c r="F34" s="136" t="s">
        <v>118</v>
      </c>
      <c r="G34" s="136">
        <v>5</v>
      </c>
      <c r="H34" s="172">
        <v>5</v>
      </c>
      <c r="I34" s="172" t="s">
        <v>74</v>
      </c>
      <c r="J34" s="173">
        <v>2.61</v>
      </c>
      <c r="K34" s="174">
        <v>0.06</v>
      </c>
      <c r="L34" s="173">
        <v>3.2624999999999997</v>
      </c>
      <c r="M34" s="175">
        <v>0.46500000000000008</v>
      </c>
      <c r="N34" s="176">
        <v>0.25</v>
      </c>
      <c r="O34" s="142">
        <v>3.4</v>
      </c>
      <c r="P34" s="127"/>
      <c r="Q34" s="143">
        <v>0.125</v>
      </c>
      <c r="R34" s="144"/>
      <c r="S34" s="143" t="s">
        <v>74</v>
      </c>
      <c r="T34" s="41" t="s">
        <v>50</v>
      </c>
      <c r="U34" s="145">
        <f t="shared" si="0"/>
        <v>0</v>
      </c>
      <c r="V34" s="146" t="str">
        <f t="shared" si="1"/>
        <v>0 kg</v>
      </c>
      <c r="W34" s="147">
        <f t="shared" si="2"/>
        <v>0</v>
      </c>
      <c r="X34" s="148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63"/>
      <c r="AK34" s="63"/>
      <c r="AL34" s="63"/>
      <c r="AM34" s="63"/>
      <c r="AN34" s="63"/>
      <c r="AO34" s="63"/>
      <c r="AP34" s="63"/>
      <c r="AQ34" s="63"/>
    </row>
    <row r="35" spans="1:43" ht="14.25" customHeight="1" x14ac:dyDescent="0.35">
      <c r="A35" s="149"/>
      <c r="B35" s="150">
        <v>3</v>
      </c>
      <c r="C35" s="151" t="s">
        <v>112</v>
      </c>
      <c r="D35" s="151" t="s">
        <v>71</v>
      </c>
      <c r="E35" s="152" t="s">
        <v>113</v>
      </c>
      <c r="F35" s="151" t="s">
        <v>119</v>
      </c>
      <c r="G35" s="151">
        <v>5</v>
      </c>
      <c r="H35" s="151">
        <v>5</v>
      </c>
      <c r="I35" s="151" t="s">
        <v>74</v>
      </c>
      <c r="J35" s="161">
        <v>1.86</v>
      </c>
      <c r="K35" s="153">
        <v>0.06</v>
      </c>
      <c r="L35" s="161">
        <v>2.2320000000000002</v>
      </c>
      <c r="M35" s="162">
        <v>0.54</v>
      </c>
      <c r="N35" s="163">
        <v>0.2</v>
      </c>
      <c r="O35" s="154">
        <v>3.4</v>
      </c>
      <c r="P35" s="127"/>
      <c r="Q35" s="155">
        <v>0.125</v>
      </c>
      <c r="R35" s="144"/>
      <c r="S35" s="155" t="s">
        <v>74</v>
      </c>
      <c r="T35" s="41" t="s">
        <v>50</v>
      </c>
      <c r="U35" s="156">
        <f t="shared" si="0"/>
        <v>0</v>
      </c>
      <c r="V35" s="157" t="str">
        <f t="shared" si="1"/>
        <v>0 kg</v>
      </c>
      <c r="W35" s="158">
        <f t="shared" si="2"/>
        <v>0</v>
      </c>
      <c r="X35" s="148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60"/>
      <c r="AK35" s="160"/>
      <c r="AL35" s="160"/>
      <c r="AM35" s="160"/>
      <c r="AN35" s="160"/>
      <c r="AO35" s="160"/>
      <c r="AP35" s="160"/>
      <c r="AQ35" s="160"/>
    </row>
    <row r="36" spans="1:43" ht="14.25" customHeight="1" x14ac:dyDescent="0.35">
      <c r="A36" s="134"/>
      <c r="B36" s="135">
        <v>3</v>
      </c>
      <c r="C36" s="136" t="s">
        <v>112</v>
      </c>
      <c r="D36" s="136" t="s">
        <v>71</v>
      </c>
      <c r="E36" s="137" t="s">
        <v>113</v>
      </c>
      <c r="F36" s="136" t="s">
        <v>120</v>
      </c>
      <c r="G36" s="136">
        <v>5</v>
      </c>
      <c r="H36" s="136">
        <v>3</v>
      </c>
      <c r="I36" s="136" t="s">
        <v>74</v>
      </c>
      <c r="J36" s="138">
        <v>2.81</v>
      </c>
      <c r="K36" s="139">
        <v>0.06</v>
      </c>
      <c r="L36" s="138">
        <v>3.5125000000000002</v>
      </c>
      <c r="M36" s="140">
        <v>0.56199999999999983</v>
      </c>
      <c r="N36" s="141">
        <v>0.25</v>
      </c>
      <c r="O36" s="142">
        <v>4.01</v>
      </c>
      <c r="P36" s="127"/>
      <c r="Q36" s="143">
        <v>0.125</v>
      </c>
      <c r="R36" s="144"/>
      <c r="S36" s="143" t="s">
        <v>74</v>
      </c>
      <c r="T36" s="41" t="s">
        <v>50</v>
      </c>
      <c r="U36" s="145">
        <f t="shared" si="0"/>
        <v>0</v>
      </c>
      <c r="V36" s="146" t="str">
        <f t="shared" si="1"/>
        <v>0 kg</v>
      </c>
      <c r="W36" s="147">
        <f t="shared" si="2"/>
        <v>0</v>
      </c>
      <c r="X36" s="17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63"/>
      <c r="AK36" s="63"/>
      <c r="AL36" s="63"/>
      <c r="AM36" s="63"/>
      <c r="AN36" s="63"/>
      <c r="AO36" s="63"/>
      <c r="AP36" s="63"/>
      <c r="AQ36" s="63"/>
    </row>
    <row r="37" spans="1:43" ht="14.25" customHeight="1" x14ac:dyDescent="0.35">
      <c r="A37" s="149"/>
      <c r="B37" s="150">
        <v>3</v>
      </c>
      <c r="C37" s="151" t="s">
        <v>112</v>
      </c>
      <c r="D37" s="151" t="s">
        <v>71</v>
      </c>
      <c r="E37" s="152" t="s">
        <v>113</v>
      </c>
      <c r="F37" s="151" t="s">
        <v>121</v>
      </c>
      <c r="G37" s="151">
        <v>5</v>
      </c>
      <c r="H37" s="151">
        <v>3</v>
      </c>
      <c r="I37" s="151" t="s">
        <v>74</v>
      </c>
      <c r="J37" s="161">
        <v>2.81</v>
      </c>
      <c r="K37" s="153">
        <v>0.06</v>
      </c>
      <c r="L37" s="161">
        <v>3.5125000000000002</v>
      </c>
      <c r="M37" s="162">
        <v>0.56199999999999983</v>
      </c>
      <c r="N37" s="163">
        <v>0.25</v>
      </c>
      <c r="O37" s="154">
        <v>4.01</v>
      </c>
      <c r="P37" s="127"/>
      <c r="Q37" s="155">
        <v>0.125</v>
      </c>
      <c r="R37" s="144"/>
      <c r="S37" s="155" t="s">
        <v>74</v>
      </c>
      <c r="T37" s="41" t="s">
        <v>50</v>
      </c>
      <c r="U37" s="156">
        <f t="shared" si="0"/>
        <v>0</v>
      </c>
      <c r="V37" s="157" t="str">
        <f t="shared" si="1"/>
        <v>0 kg</v>
      </c>
      <c r="W37" s="158">
        <f t="shared" si="2"/>
        <v>0</v>
      </c>
      <c r="X37" s="14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160"/>
      <c r="AL37" s="160"/>
      <c r="AM37" s="160"/>
      <c r="AN37" s="160"/>
      <c r="AO37" s="160"/>
      <c r="AP37" s="160"/>
      <c r="AQ37" s="160"/>
    </row>
    <row r="38" spans="1:43" ht="14.25" customHeight="1" x14ac:dyDescent="0.35">
      <c r="A38" s="134"/>
      <c r="B38" s="135">
        <v>4</v>
      </c>
      <c r="C38" s="136" t="s">
        <v>122</v>
      </c>
      <c r="D38" s="136" t="s">
        <v>71</v>
      </c>
      <c r="E38" s="137" t="s">
        <v>75</v>
      </c>
      <c r="F38" s="136" t="s">
        <v>123</v>
      </c>
      <c r="G38" s="136">
        <v>25</v>
      </c>
      <c r="H38" s="136">
        <v>5</v>
      </c>
      <c r="I38" s="136" t="s">
        <v>74</v>
      </c>
      <c r="J38" s="138"/>
      <c r="K38" s="139">
        <v>0.06</v>
      </c>
      <c r="L38" s="138"/>
      <c r="M38" s="140"/>
      <c r="N38" s="141"/>
      <c r="O38" s="142">
        <v>3.51</v>
      </c>
      <c r="P38" s="127"/>
      <c r="Q38" s="143">
        <v>7.0000000000000007E-2</v>
      </c>
      <c r="R38" s="144"/>
      <c r="S38" s="143" t="s">
        <v>74</v>
      </c>
      <c r="T38" s="41" t="s">
        <v>50</v>
      </c>
      <c r="U38" s="145">
        <f t="shared" si="0"/>
        <v>0</v>
      </c>
      <c r="V38" s="146" t="str">
        <f t="shared" si="1"/>
        <v>0 kg</v>
      </c>
      <c r="W38" s="147">
        <f t="shared" si="2"/>
        <v>0</v>
      </c>
      <c r="X38" s="148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63"/>
      <c r="AK38" s="63"/>
      <c r="AL38" s="63"/>
      <c r="AM38" s="63"/>
      <c r="AN38" s="63"/>
      <c r="AO38" s="63"/>
      <c r="AP38" s="63"/>
      <c r="AQ38" s="63"/>
    </row>
    <row r="39" spans="1:43" ht="14.25" customHeight="1" x14ac:dyDescent="0.35">
      <c r="A39" s="149"/>
      <c r="B39" s="150">
        <v>4</v>
      </c>
      <c r="C39" s="151" t="s">
        <v>122</v>
      </c>
      <c r="D39" s="151" t="s">
        <v>71</v>
      </c>
      <c r="E39" s="152" t="s">
        <v>75</v>
      </c>
      <c r="F39" s="151" t="s">
        <v>124</v>
      </c>
      <c r="G39" s="151">
        <v>25</v>
      </c>
      <c r="H39" s="151">
        <v>5</v>
      </c>
      <c r="I39" s="151" t="s">
        <v>74</v>
      </c>
      <c r="J39" s="161"/>
      <c r="K39" s="153">
        <v>0.06</v>
      </c>
      <c r="L39" s="161"/>
      <c r="M39" s="162"/>
      <c r="N39" s="166"/>
      <c r="O39" s="154">
        <v>3.64</v>
      </c>
      <c r="P39" s="127"/>
      <c r="Q39" s="155">
        <v>7.0000000000000007E-2</v>
      </c>
      <c r="R39" s="144"/>
      <c r="S39" s="155" t="s">
        <v>74</v>
      </c>
      <c r="T39" s="41" t="s">
        <v>50</v>
      </c>
      <c r="U39" s="156">
        <f t="shared" si="0"/>
        <v>0</v>
      </c>
      <c r="V39" s="157" t="str">
        <f t="shared" si="1"/>
        <v>0 kg</v>
      </c>
      <c r="W39" s="158">
        <f t="shared" si="2"/>
        <v>0</v>
      </c>
      <c r="X39" s="148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60"/>
      <c r="AK39" s="160"/>
      <c r="AL39" s="160"/>
      <c r="AM39" s="160"/>
      <c r="AN39" s="160"/>
      <c r="AO39" s="160"/>
      <c r="AP39" s="160"/>
      <c r="AQ39" s="160"/>
    </row>
    <row r="40" spans="1:43" ht="14.25" customHeight="1" x14ac:dyDescent="0.35">
      <c r="A40" s="134"/>
      <c r="B40" s="135">
        <v>4</v>
      </c>
      <c r="C40" s="136" t="s">
        <v>125</v>
      </c>
      <c r="D40" s="136" t="s">
        <v>71</v>
      </c>
      <c r="E40" s="137" t="s">
        <v>75</v>
      </c>
      <c r="F40" s="136" t="s">
        <v>126</v>
      </c>
      <c r="G40" s="136">
        <v>25</v>
      </c>
      <c r="H40" s="136">
        <v>5</v>
      </c>
      <c r="I40" s="136" t="s">
        <v>74</v>
      </c>
      <c r="J40" s="138">
        <v>2.8</v>
      </c>
      <c r="K40" s="139">
        <v>0.06</v>
      </c>
      <c r="L40" s="138">
        <v>3.5</v>
      </c>
      <c r="M40" s="140">
        <v>0.69</v>
      </c>
      <c r="N40" s="141">
        <v>0.25</v>
      </c>
      <c r="O40" s="142">
        <v>4.8099999999999996</v>
      </c>
      <c r="P40" s="127"/>
      <c r="Q40" s="143">
        <v>7.0000000000000007E-2</v>
      </c>
      <c r="R40" s="144"/>
      <c r="S40" s="143" t="s">
        <v>74</v>
      </c>
      <c r="T40" s="41" t="s">
        <v>50</v>
      </c>
      <c r="U40" s="145">
        <f t="shared" si="0"/>
        <v>0</v>
      </c>
      <c r="V40" s="146" t="str">
        <f t="shared" si="1"/>
        <v>0 kg</v>
      </c>
      <c r="W40" s="147">
        <f t="shared" si="2"/>
        <v>0</v>
      </c>
      <c r="X40" s="148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63"/>
      <c r="AK40" s="63"/>
      <c r="AL40" s="63"/>
      <c r="AM40" s="63"/>
      <c r="AN40" s="63"/>
      <c r="AO40" s="63"/>
      <c r="AP40" s="63"/>
      <c r="AQ40" s="63"/>
    </row>
    <row r="41" spans="1:43" ht="14.25" customHeight="1" x14ac:dyDescent="0.35">
      <c r="A41" s="149"/>
      <c r="B41" s="150">
        <v>4</v>
      </c>
      <c r="C41" s="151" t="s">
        <v>125</v>
      </c>
      <c r="D41" s="151" t="s">
        <v>71</v>
      </c>
      <c r="E41" s="152" t="s">
        <v>75</v>
      </c>
      <c r="F41" s="151" t="s">
        <v>127</v>
      </c>
      <c r="G41" s="151">
        <v>25</v>
      </c>
      <c r="H41" s="151">
        <v>5</v>
      </c>
      <c r="I41" s="151" t="s">
        <v>74</v>
      </c>
      <c r="J41" s="161">
        <v>1.89</v>
      </c>
      <c r="K41" s="153">
        <v>0.06</v>
      </c>
      <c r="L41" s="161">
        <v>2.4569999999999999</v>
      </c>
      <c r="M41" s="162">
        <v>1.6100000000000003</v>
      </c>
      <c r="N41" s="163">
        <v>0.3</v>
      </c>
      <c r="O41" s="154">
        <v>4.75</v>
      </c>
      <c r="P41" s="127"/>
      <c r="Q41" s="155">
        <v>7.0000000000000007E-2</v>
      </c>
      <c r="R41" s="144"/>
      <c r="S41" s="155" t="s">
        <v>74</v>
      </c>
      <c r="T41" s="41" t="s">
        <v>50</v>
      </c>
      <c r="U41" s="156">
        <f t="shared" si="0"/>
        <v>0</v>
      </c>
      <c r="V41" s="157" t="str">
        <f t="shared" si="1"/>
        <v>0 kg</v>
      </c>
      <c r="W41" s="158">
        <f t="shared" si="2"/>
        <v>0</v>
      </c>
      <c r="X41" s="148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  <c r="AK41" s="160"/>
      <c r="AL41" s="160"/>
      <c r="AM41" s="160"/>
      <c r="AN41" s="160"/>
      <c r="AO41" s="160"/>
      <c r="AP41" s="160"/>
      <c r="AQ41" s="160"/>
    </row>
    <row r="42" spans="1:43" ht="14.25" customHeight="1" x14ac:dyDescent="0.35">
      <c r="A42" s="134"/>
      <c r="B42" s="135">
        <v>5</v>
      </c>
      <c r="C42" s="136" t="s">
        <v>128</v>
      </c>
      <c r="D42" s="136" t="s">
        <v>71</v>
      </c>
      <c r="E42" s="137" t="s">
        <v>129</v>
      </c>
      <c r="F42" s="136" t="s">
        <v>130</v>
      </c>
      <c r="G42" s="136">
        <v>5</v>
      </c>
      <c r="H42" s="136">
        <v>10</v>
      </c>
      <c r="I42" s="136" t="s">
        <v>83</v>
      </c>
      <c r="J42" s="138">
        <v>13.3</v>
      </c>
      <c r="K42" s="139">
        <v>0.06</v>
      </c>
      <c r="L42" s="138">
        <v>15.96</v>
      </c>
      <c r="M42" s="140">
        <v>0.37200000000000011</v>
      </c>
      <c r="N42" s="165">
        <v>0.2</v>
      </c>
      <c r="O42" s="142">
        <v>8.34</v>
      </c>
      <c r="P42" s="127"/>
      <c r="Q42" s="143"/>
      <c r="R42" s="144"/>
      <c r="S42" s="143" t="s">
        <v>83</v>
      </c>
      <c r="T42" s="41" t="s">
        <v>50</v>
      </c>
      <c r="U42" s="145">
        <f t="shared" si="0"/>
        <v>0</v>
      </c>
      <c r="V42" s="146" t="str">
        <f t="shared" si="1"/>
        <v>0 L</v>
      </c>
      <c r="W42" s="147">
        <f t="shared" si="2"/>
        <v>0</v>
      </c>
      <c r="X42" s="148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63"/>
      <c r="AK42" s="63"/>
      <c r="AL42" s="63"/>
      <c r="AM42" s="63"/>
      <c r="AN42" s="63"/>
      <c r="AO42" s="63"/>
      <c r="AP42" s="63"/>
      <c r="AQ42" s="63"/>
    </row>
    <row r="43" spans="1:43" ht="14.25" customHeight="1" x14ac:dyDescent="0.35">
      <c r="A43" s="134"/>
      <c r="B43" s="150">
        <v>6</v>
      </c>
      <c r="C43" s="151" t="s">
        <v>131</v>
      </c>
      <c r="D43" s="151"/>
      <c r="E43" s="152" t="s">
        <v>75</v>
      </c>
      <c r="F43" s="151" t="s">
        <v>132</v>
      </c>
      <c r="G43" s="151"/>
      <c r="H43" s="151">
        <v>10</v>
      </c>
      <c r="I43" s="151" t="s">
        <v>74</v>
      </c>
      <c r="J43" s="161"/>
      <c r="K43" s="153">
        <v>0.06</v>
      </c>
      <c r="L43" s="161"/>
      <c r="M43" s="162"/>
      <c r="N43" s="166"/>
      <c r="O43" s="154">
        <v>11.26</v>
      </c>
      <c r="P43" s="127"/>
      <c r="Q43" s="155">
        <v>0.06</v>
      </c>
      <c r="R43" s="144"/>
      <c r="S43" s="155" t="s">
        <v>74</v>
      </c>
      <c r="T43" s="41" t="s">
        <v>50</v>
      </c>
      <c r="U43" s="156">
        <f t="shared" si="0"/>
        <v>0</v>
      </c>
      <c r="V43" s="157" t="str">
        <f t="shared" si="1"/>
        <v>0 kg</v>
      </c>
      <c r="W43" s="158">
        <f t="shared" si="2"/>
        <v>0</v>
      </c>
      <c r="X43" s="148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63"/>
      <c r="AK43" s="63"/>
      <c r="AL43" s="63"/>
      <c r="AM43" s="63"/>
      <c r="AN43" s="63"/>
      <c r="AO43" s="63"/>
      <c r="AP43" s="63"/>
      <c r="AQ43" s="63"/>
    </row>
    <row r="44" spans="1:43" ht="14.25" customHeight="1" x14ac:dyDescent="0.35">
      <c r="A44" s="134"/>
      <c r="B44" s="135">
        <v>6</v>
      </c>
      <c r="C44" s="136" t="s">
        <v>131</v>
      </c>
      <c r="D44" s="136" t="s">
        <v>71</v>
      </c>
      <c r="E44" s="137" t="s">
        <v>72</v>
      </c>
      <c r="F44" s="136" t="s">
        <v>133</v>
      </c>
      <c r="G44" s="136">
        <v>25</v>
      </c>
      <c r="H44" s="136">
        <v>5</v>
      </c>
      <c r="I44" s="136" t="s">
        <v>74</v>
      </c>
      <c r="J44" s="138">
        <v>2.76</v>
      </c>
      <c r="K44" s="139">
        <v>0.06</v>
      </c>
      <c r="L44" s="138">
        <v>3.4499999999999997</v>
      </c>
      <c r="M44" s="140">
        <v>0.42000000000000015</v>
      </c>
      <c r="N44" s="141">
        <v>0.25</v>
      </c>
      <c r="O44" s="142">
        <v>8.5</v>
      </c>
      <c r="P44" s="127"/>
      <c r="Q44" s="143">
        <v>7.0000000000000007E-2</v>
      </c>
      <c r="R44" s="144"/>
      <c r="S44" s="143" t="s">
        <v>74</v>
      </c>
      <c r="T44" s="41" t="s">
        <v>50</v>
      </c>
      <c r="U44" s="145">
        <f t="shared" si="0"/>
        <v>0</v>
      </c>
      <c r="V44" s="146" t="str">
        <f t="shared" si="1"/>
        <v>0 kg</v>
      </c>
      <c r="W44" s="147">
        <f t="shared" si="2"/>
        <v>0</v>
      </c>
      <c r="X44" s="148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63"/>
      <c r="AK44" s="63"/>
      <c r="AL44" s="63"/>
      <c r="AM44" s="63"/>
      <c r="AN44" s="63"/>
      <c r="AO44" s="63"/>
      <c r="AP44" s="63"/>
      <c r="AQ44" s="63"/>
    </row>
    <row r="45" spans="1:43" ht="14.25" customHeight="1" x14ac:dyDescent="0.35">
      <c r="A45" s="134"/>
      <c r="B45" s="150">
        <v>6</v>
      </c>
      <c r="C45" s="151" t="s">
        <v>131</v>
      </c>
      <c r="D45" s="151" t="s">
        <v>71</v>
      </c>
      <c r="E45" s="152" t="s">
        <v>72</v>
      </c>
      <c r="F45" s="151" t="s">
        <v>134</v>
      </c>
      <c r="G45" s="151">
        <v>25</v>
      </c>
      <c r="H45" s="151">
        <v>5</v>
      </c>
      <c r="I45" s="151" t="s">
        <v>74</v>
      </c>
      <c r="J45" s="161">
        <v>6.44</v>
      </c>
      <c r="K45" s="153">
        <v>0.06</v>
      </c>
      <c r="L45" s="161">
        <v>8.0500000000000007</v>
      </c>
      <c r="M45" s="162">
        <v>0.67499999999999982</v>
      </c>
      <c r="N45" s="163">
        <v>0.25</v>
      </c>
      <c r="O45" s="154">
        <v>9.73</v>
      </c>
      <c r="P45" s="127"/>
      <c r="Q45" s="155">
        <v>7.0000000000000007E-2</v>
      </c>
      <c r="R45" s="144"/>
      <c r="S45" s="155" t="s">
        <v>74</v>
      </c>
      <c r="T45" s="41" t="s">
        <v>50</v>
      </c>
      <c r="U45" s="156">
        <f t="shared" si="0"/>
        <v>0</v>
      </c>
      <c r="V45" s="157" t="str">
        <f t="shared" si="1"/>
        <v>0 kg</v>
      </c>
      <c r="W45" s="158">
        <f t="shared" si="2"/>
        <v>0</v>
      </c>
      <c r="X45" s="148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63"/>
      <c r="AK45" s="63"/>
      <c r="AL45" s="63"/>
      <c r="AM45" s="63"/>
      <c r="AN45" s="63"/>
      <c r="AO45" s="63"/>
      <c r="AP45" s="63"/>
      <c r="AQ45" s="63"/>
    </row>
    <row r="46" spans="1:43" ht="15.75" customHeight="1" x14ac:dyDescent="0.35">
      <c r="A46" s="149"/>
      <c r="B46" s="135">
        <v>6</v>
      </c>
      <c r="C46" s="136" t="s">
        <v>131</v>
      </c>
      <c r="D46" s="136" t="s">
        <v>71</v>
      </c>
      <c r="E46" s="137" t="s">
        <v>72</v>
      </c>
      <c r="F46" s="136" t="s">
        <v>135</v>
      </c>
      <c r="G46" s="136">
        <v>5</v>
      </c>
      <c r="H46" s="136">
        <v>5</v>
      </c>
      <c r="I46" s="136" t="s">
        <v>74</v>
      </c>
      <c r="J46" s="138">
        <v>7.27</v>
      </c>
      <c r="K46" s="139">
        <v>0.06</v>
      </c>
      <c r="L46" s="138">
        <v>8.7240000000000002</v>
      </c>
      <c r="M46" s="140">
        <v>2.66</v>
      </c>
      <c r="N46" s="141">
        <v>0.2</v>
      </c>
      <c r="O46" s="142">
        <v>11.28</v>
      </c>
      <c r="P46" s="127"/>
      <c r="Q46" s="143">
        <v>7.0000000000000007E-2</v>
      </c>
      <c r="R46" s="144"/>
      <c r="S46" s="143" t="s">
        <v>74</v>
      </c>
      <c r="T46" s="41" t="s">
        <v>50</v>
      </c>
      <c r="U46" s="145">
        <f t="shared" si="0"/>
        <v>0</v>
      </c>
      <c r="V46" s="146" t="str">
        <f t="shared" si="1"/>
        <v>0 kg</v>
      </c>
      <c r="W46" s="147">
        <f t="shared" si="2"/>
        <v>0</v>
      </c>
      <c r="X46" s="148"/>
    </row>
    <row r="47" spans="1:43" ht="15.75" customHeight="1" x14ac:dyDescent="0.35">
      <c r="A47" s="149"/>
      <c r="B47" s="150">
        <v>6</v>
      </c>
      <c r="C47" s="151" t="s">
        <v>131</v>
      </c>
      <c r="D47" s="151" t="s">
        <v>71</v>
      </c>
      <c r="E47" s="152" t="s">
        <v>72</v>
      </c>
      <c r="F47" s="151" t="s">
        <v>136</v>
      </c>
      <c r="G47" s="151">
        <v>25</v>
      </c>
      <c r="H47" s="151">
        <v>25</v>
      </c>
      <c r="I47" s="151" t="s">
        <v>74</v>
      </c>
      <c r="J47" s="161">
        <v>3.4</v>
      </c>
      <c r="K47" s="153">
        <v>0.06</v>
      </c>
      <c r="L47" s="161">
        <v>4.25</v>
      </c>
      <c r="M47" s="162">
        <v>0.77249999999999996</v>
      </c>
      <c r="N47" s="163">
        <v>0.25</v>
      </c>
      <c r="O47" s="154">
        <v>10.49</v>
      </c>
      <c r="P47" s="127"/>
      <c r="Q47" s="155">
        <v>7.0000000000000007E-2</v>
      </c>
      <c r="R47" s="144"/>
      <c r="S47" s="155" t="s">
        <v>74</v>
      </c>
      <c r="T47" s="41" t="s">
        <v>50</v>
      </c>
      <c r="U47" s="156">
        <f t="shared" si="0"/>
        <v>0</v>
      </c>
      <c r="V47" s="157" t="str">
        <f t="shared" si="1"/>
        <v>0 kg</v>
      </c>
      <c r="W47" s="158">
        <f t="shared" si="2"/>
        <v>0</v>
      </c>
      <c r="X47" s="148"/>
    </row>
    <row r="48" spans="1:43" ht="15.75" customHeight="1" x14ac:dyDescent="0.35">
      <c r="A48" s="149"/>
      <c r="B48" s="135">
        <v>7</v>
      </c>
      <c r="C48" s="136" t="s">
        <v>137</v>
      </c>
      <c r="D48" s="136"/>
      <c r="E48" s="137" t="s">
        <v>113</v>
      </c>
      <c r="F48" s="136" t="s">
        <v>138</v>
      </c>
      <c r="G48" s="136"/>
      <c r="H48" s="136">
        <v>3</v>
      </c>
      <c r="I48" s="136" t="s">
        <v>74</v>
      </c>
      <c r="J48" s="138"/>
      <c r="K48" s="139">
        <v>0.06</v>
      </c>
      <c r="L48" s="138"/>
      <c r="M48" s="140"/>
      <c r="N48" s="165"/>
      <c r="O48" s="142">
        <v>4.9000000000000004</v>
      </c>
      <c r="P48" s="127"/>
      <c r="Q48" s="143">
        <v>0.15</v>
      </c>
      <c r="R48" s="144"/>
      <c r="S48" s="143" t="s">
        <v>74</v>
      </c>
      <c r="T48" s="41" t="s">
        <v>50</v>
      </c>
      <c r="U48" s="145">
        <f t="shared" si="0"/>
        <v>0</v>
      </c>
      <c r="V48" s="146" t="str">
        <f t="shared" si="1"/>
        <v>0 kg</v>
      </c>
      <c r="W48" s="147">
        <f t="shared" si="2"/>
        <v>0</v>
      </c>
      <c r="X48" s="148"/>
    </row>
    <row r="49" spans="1:43" ht="15.75" customHeight="1" x14ac:dyDescent="0.35">
      <c r="A49" s="149"/>
      <c r="B49" s="178">
        <v>8</v>
      </c>
      <c r="C49" s="179" t="s">
        <v>139</v>
      </c>
      <c r="D49" s="179" t="s">
        <v>85</v>
      </c>
      <c r="E49" s="152" t="s">
        <v>140</v>
      </c>
      <c r="F49" s="151" t="s">
        <v>141</v>
      </c>
      <c r="G49" s="179">
        <v>2.5</v>
      </c>
      <c r="H49" s="179">
        <v>1</v>
      </c>
      <c r="I49" s="179" t="s">
        <v>142</v>
      </c>
      <c r="J49" s="180">
        <v>11.48</v>
      </c>
      <c r="K49" s="181">
        <v>0.21</v>
      </c>
      <c r="L49" s="180">
        <v>14.923999999999999</v>
      </c>
      <c r="M49" s="182">
        <v>0.85000000000000009</v>
      </c>
      <c r="N49" s="183">
        <v>0.3</v>
      </c>
      <c r="O49" s="154">
        <v>5.47</v>
      </c>
      <c r="P49" s="127"/>
      <c r="Q49" s="155">
        <v>1</v>
      </c>
      <c r="R49" s="144"/>
      <c r="S49" s="155" t="s">
        <v>143</v>
      </c>
      <c r="T49" s="41" t="s">
        <v>50</v>
      </c>
      <c r="U49" s="156">
        <f t="shared" si="0"/>
        <v>0</v>
      </c>
      <c r="V49" s="157" t="str">
        <f t="shared" si="1"/>
        <v>0 pièce</v>
      </c>
      <c r="W49" s="158">
        <f t="shared" si="2"/>
        <v>0</v>
      </c>
      <c r="X49" s="148"/>
    </row>
    <row r="50" spans="1:43" ht="15.75" customHeight="1" x14ac:dyDescent="0.35">
      <c r="A50" s="149"/>
      <c r="B50" s="184">
        <v>8</v>
      </c>
      <c r="C50" s="172" t="s">
        <v>139</v>
      </c>
      <c r="D50" s="172" t="s">
        <v>71</v>
      </c>
      <c r="E50" s="137" t="s">
        <v>144</v>
      </c>
      <c r="F50" s="136" t="s">
        <v>145</v>
      </c>
      <c r="G50" s="172">
        <v>10</v>
      </c>
      <c r="H50" s="172">
        <v>1</v>
      </c>
      <c r="I50" s="136" t="s">
        <v>142</v>
      </c>
      <c r="J50" s="173">
        <v>5.3</v>
      </c>
      <c r="K50" s="174">
        <v>0.21</v>
      </c>
      <c r="L50" s="173">
        <v>6.89</v>
      </c>
      <c r="M50" s="175">
        <v>0.70000000000000018</v>
      </c>
      <c r="N50" s="185">
        <v>0.3</v>
      </c>
      <c r="O50" s="142">
        <v>5.47</v>
      </c>
      <c r="P50" s="127"/>
      <c r="Q50" s="143">
        <v>1</v>
      </c>
      <c r="R50" s="144"/>
      <c r="S50" s="143" t="s">
        <v>143</v>
      </c>
      <c r="T50" s="41" t="s">
        <v>50</v>
      </c>
      <c r="U50" s="145">
        <f t="shared" si="0"/>
        <v>0</v>
      </c>
      <c r="V50" s="146" t="str">
        <f t="shared" si="1"/>
        <v>0 pièce</v>
      </c>
      <c r="W50" s="147">
        <f t="shared" si="2"/>
        <v>0</v>
      </c>
      <c r="X50" s="148"/>
    </row>
    <row r="51" spans="1:43" ht="15.75" customHeight="1" x14ac:dyDescent="0.35">
      <c r="A51" s="149"/>
      <c r="B51" s="178">
        <v>8</v>
      </c>
      <c r="C51" s="179" t="s">
        <v>139</v>
      </c>
      <c r="D51" s="179" t="s">
        <v>99</v>
      </c>
      <c r="E51" s="152" t="s">
        <v>144</v>
      </c>
      <c r="F51" s="151" t="s">
        <v>146</v>
      </c>
      <c r="G51" s="179">
        <v>1</v>
      </c>
      <c r="H51" s="179">
        <v>1</v>
      </c>
      <c r="I51" s="179" t="s">
        <v>142</v>
      </c>
      <c r="J51" s="180">
        <v>5.38</v>
      </c>
      <c r="K51" s="181">
        <v>0.21</v>
      </c>
      <c r="L51" s="180">
        <v>8.2636800000000008</v>
      </c>
      <c r="M51" s="182">
        <v>0.56699999999999995</v>
      </c>
      <c r="N51" s="183">
        <v>0.53600000000000003</v>
      </c>
      <c r="O51" s="154">
        <v>6.37</v>
      </c>
      <c r="P51" s="127"/>
      <c r="Q51" s="155">
        <v>1</v>
      </c>
      <c r="R51" s="144"/>
      <c r="S51" s="155" t="s">
        <v>143</v>
      </c>
      <c r="T51" s="41" t="s">
        <v>50</v>
      </c>
      <c r="U51" s="156">
        <f t="shared" si="0"/>
        <v>0</v>
      </c>
      <c r="V51" s="157" t="str">
        <f t="shared" si="1"/>
        <v>0 pièce</v>
      </c>
      <c r="W51" s="158">
        <f t="shared" si="2"/>
        <v>0</v>
      </c>
      <c r="X51" s="148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</row>
    <row r="52" spans="1:43" ht="15.75" customHeight="1" x14ac:dyDescent="0.35">
      <c r="A52" s="149"/>
      <c r="B52" s="184">
        <v>8</v>
      </c>
      <c r="C52" s="172" t="s">
        <v>139</v>
      </c>
      <c r="D52" s="172" t="s">
        <v>99</v>
      </c>
      <c r="E52" s="137" t="s">
        <v>144</v>
      </c>
      <c r="F52" s="136" t="s">
        <v>147</v>
      </c>
      <c r="G52" s="172">
        <v>1</v>
      </c>
      <c r="H52" s="172">
        <v>1</v>
      </c>
      <c r="I52" s="172" t="s">
        <v>142</v>
      </c>
      <c r="J52" s="173">
        <v>15.25</v>
      </c>
      <c r="K52" s="174">
        <v>0.21</v>
      </c>
      <c r="L52" s="173">
        <v>24.78125</v>
      </c>
      <c r="M52" s="175">
        <v>3.4439999999999991</v>
      </c>
      <c r="N52" s="185">
        <v>0.625</v>
      </c>
      <c r="O52" s="142">
        <v>6.37</v>
      </c>
      <c r="P52" s="127"/>
      <c r="Q52" s="143">
        <v>1</v>
      </c>
      <c r="R52" s="144"/>
      <c r="S52" s="143" t="s">
        <v>143</v>
      </c>
      <c r="T52" s="41" t="s">
        <v>50</v>
      </c>
      <c r="U52" s="145">
        <f t="shared" si="0"/>
        <v>0</v>
      </c>
      <c r="V52" s="146" t="str">
        <f t="shared" si="1"/>
        <v>0 pièce</v>
      </c>
      <c r="W52" s="147">
        <f t="shared" si="2"/>
        <v>0</v>
      </c>
      <c r="X52" s="148"/>
    </row>
    <row r="53" spans="1:43" ht="15.75" customHeight="1" x14ac:dyDescent="0.35">
      <c r="A53" s="149"/>
      <c r="B53" s="178">
        <v>8</v>
      </c>
      <c r="C53" s="179" t="s">
        <v>139</v>
      </c>
      <c r="D53" s="179" t="s">
        <v>99</v>
      </c>
      <c r="E53" s="152" t="s">
        <v>144</v>
      </c>
      <c r="F53" s="151" t="s">
        <v>148</v>
      </c>
      <c r="G53" s="179">
        <v>1</v>
      </c>
      <c r="H53" s="179">
        <v>1</v>
      </c>
      <c r="I53" s="179" t="s">
        <v>142</v>
      </c>
      <c r="J53" s="180">
        <v>5.67</v>
      </c>
      <c r="K53" s="181">
        <v>0.21</v>
      </c>
      <c r="L53" s="180">
        <v>8.2668599999999994</v>
      </c>
      <c r="M53" s="182">
        <v>3.4439999999999991</v>
      </c>
      <c r="N53" s="187">
        <v>0.45800000000000002</v>
      </c>
      <c r="O53" s="154">
        <v>6.62</v>
      </c>
      <c r="P53" s="127"/>
      <c r="Q53" s="155">
        <v>1</v>
      </c>
      <c r="R53" s="144"/>
      <c r="S53" s="155" t="s">
        <v>143</v>
      </c>
      <c r="T53" s="41" t="s">
        <v>50</v>
      </c>
      <c r="U53" s="156">
        <f t="shared" si="0"/>
        <v>0</v>
      </c>
      <c r="V53" s="157" t="str">
        <f t="shared" si="1"/>
        <v>0 pièce</v>
      </c>
      <c r="W53" s="158">
        <f t="shared" si="2"/>
        <v>0</v>
      </c>
      <c r="X53" s="148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</row>
    <row r="54" spans="1:43" ht="15.75" customHeight="1" x14ac:dyDescent="0.35">
      <c r="A54" s="149"/>
      <c r="B54" s="188">
        <v>8</v>
      </c>
      <c r="C54" s="189" t="s">
        <v>139</v>
      </c>
      <c r="D54" s="189" t="s">
        <v>99</v>
      </c>
      <c r="E54" s="190" t="s">
        <v>144</v>
      </c>
      <c r="F54" s="189" t="s">
        <v>149</v>
      </c>
      <c r="G54" s="189">
        <v>1</v>
      </c>
      <c r="H54" s="189">
        <v>1</v>
      </c>
      <c r="I54" s="189" t="s">
        <v>142</v>
      </c>
      <c r="J54" s="191">
        <v>2.88</v>
      </c>
      <c r="K54" s="192">
        <v>0.21</v>
      </c>
      <c r="L54" s="191">
        <v>4.5446399999999993</v>
      </c>
      <c r="M54" s="193">
        <v>1.5899999999999999</v>
      </c>
      <c r="N54" s="194">
        <v>0.57799999999999996</v>
      </c>
      <c r="O54" s="195">
        <v>5.8</v>
      </c>
      <c r="P54" s="127"/>
      <c r="Q54" s="196">
        <v>1</v>
      </c>
      <c r="R54" s="197"/>
      <c r="S54" s="196" t="s">
        <v>143</v>
      </c>
      <c r="T54" s="41" t="s">
        <v>50</v>
      </c>
      <c r="U54" s="145">
        <f t="shared" si="0"/>
        <v>0</v>
      </c>
      <c r="V54" s="198" t="str">
        <f t="shared" si="1"/>
        <v>0 pièce</v>
      </c>
      <c r="W54" s="199">
        <f t="shared" si="2"/>
        <v>0</v>
      </c>
      <c r="X54" s="148"/>
    </row>
    <row r="55" spans="1:43" ht="15.75" customHeight="1" x14ac:dyDescent="0.25">
      <c r="E55" s="200"/>
      <c r="K55" s="201"/>
    </row>
    <row r="56" spans="1:43" ht="15.75" customHeight="1" x14ac:dyDescent="0.25">
      <c r="E56" s="200"/>
      <c r="K56" s="201"/>
    </row>
    <row r="57" spans="1:43" ht="15.75" customHeight="1" x14ac:dyDescent="0.25">
      <c r="E57" s="200"/>
      <c r="K57" s="201"/>
    </row>
    <row r="58" spans="1:43" ht="15.75" customHeight="1" x14ac:dyDescent="0.25">
      <c r="E58" s="200"/>
      <c r="K58" s="201"/>
    </row>
    <row r="59" spans="1:43" ht="15.75" customHeight="1" x14ac:dyDescent="0.25">
      <c r="E59" s="200"/>
      <c r="K59" s="201"/>
    </row>
    <row r="60" spans="1:43" ht="15.75" customHeight="1" x14ac:dyDescent="0.25">
      <c r="E60" s="200"/>
      <c r="K60" s="201"/>
    </row>
    <row r="61" spans="1:43" ht="15.75" customHeight="1" x14ac:dyDescent="0.25">
      <c r="E61" s="200"/>
      <c r="K61" s="201"/>
    </row>
    <row r="62" spans="1:43" ht="15.75" customHeight="1" x14ac:dyDescent="0.25">
      <c r="E62" s="200"/>
      <c r="K62" s="201"/>
    </row>
    <row r="63" spans="1:43" ht="15.75" customHeight="1" x14ac:dyDescent="0.25">
      <c r="E63" s="200"/>
      <c r="K63" s="201"/>
    </row>
    <row r="64" spans="1:43" ht="15.75" customHeight="1" x14ac:dyDescent="0.25">
      <c r="E64" s="200"/>
      <c r="K64" s="201"/>
    </row>
    <row r="65" spans="5:11" ht="15.75" customHeight="1" x14ac:dyDescent="0.25">
      <c r="E65" s="200"/>
      <c r="K65" s="201"/>
    </row>
    <row r="66" spans="5:11" ht="15.75" customHeight="1" x14ac:dyDescent="0.25">
      <c r="E66" s="200"/>
      <c r="K66" s="201"/>
    </row>
    <row r="67" spans="5:11" ht="15.75" customHeight="1" x14ac:dyDescent="0.25">
      <c r="E67" s="200"/>
      <c r="K67" s="201"/>
    </row>
    <row r="68" spans="5:11" ht="15.75" customHeight="1" x14ac:dyDescent="0.25">
      <c r="E68" s="200"/>
      <c r="K68" s="201"/>
    </row>
    <row r="69" spans="5:11" ht="15.75" customHeight="1" x14ac:dyDescent="0.25">
      <c r="E69" s="200"/>
      <c r="K69" s="201"/>
    </row>
    <row r="70" spans="5:11" ht="15.75" customHeight="1" x14ac:dyDescent="0.25">
      <c r="E70" s="200"/>
      <c r="K70" s="201"/>
    </row>
    <row r="71" spans="5:11" ht="15.75" customHeight="1" x14ac:dyDescent="0.25">
      <c r="E71" s="200"/>
      <c r="K71" s="201"/>
    </row>
    <row r="72" spans="5:11" ht="15.75" customHeight="1" x14ac:dyDescent="0.25">
      <c r="E72" s="200"/>
      <c r="K72" s="201"/>
    </row>
    <row r="73" spans="5:11" ht="15.75" customHeight="1" x14ac:dyDescent="0.25">
      <c r="E73" s="200"/>
      <c r="K73" s="201"/>
    </row>
    <row r="74" spans="5:11" ht="15.75" customHeight="1" x14ac:dyDescent="0.25">
      <c r="E74" s="200"/>
      <c r="K74" s="201"/>
    </row>
    <row r="75" spans="5:11" ht="15.75" customHeight="1" x14ac:dyDescent="0.25">
      <c r="E75" s="200"/>
      <c r="K75" s="201"/>
    </row>
    <row r="76" spans="5:11" ht="15.75" customHeight="1" x14ac:dyDescent="0.25">
      <c r="E76" s="200"/>
      <c r="K76" s="201"/>
    </row>
    <row r="77" spans="5:11" ht="15.75" customHeight="1" x14ac:dyDescent="0.25">
      <c r="E77" s="200"/>
      <c r="K77" s="201"/>
    </row>
    <row r="78" spans="5:11" ht="15.75" customHeight="1" x14ac:dyDescent="0.25">
      <c r="E78" s="200"/>
      <c r="K78" s="201"/>
    </row>
    <row r="79" spans="5:11" ht="15.75" customHeight="1" x14ac:dyDescent="0.25">
      <c r="E79" s="200"/>
      <c r="K79" s="201"/>
    </row>
    <row r="80" spans="5:11" ht="15.75" customHeight="1" x14ac:dyDescent="0.25">
      <c r="E80" s="200"/>
      <c r="K80" s="201"/>
    </row>
    <row r="81" spans="5:11" ht="15.75" customHeight="1" x14ac:dyDescent="0.25">
      <c r="E81" s="200"/>
      <c r="K81" s="201"/>
    </row>
    <row r="82" spans="5:11" ht="15.75" customHeight="1" x14ac:dyDescent="0.25">
      <c r="E82" s="200"/>
      <c r="K82" s="201"/>
    </row>
    <row r="83" spans="5:11" ht="15.75" customHeight="1" x14ac:dyDescent="0.25">
      <c r="E83" s="200"/>
      <c r="K83" s="201"/>
    </row>
    <row r="84" spans="5:11" ht="15.75" customHeight="1" x14ac:dyDescent="0.25">
      <c r="E84" s="200"/>
      <c r="K84" s="201"/>
    </row>
    <row r="85" spans="5:11" ht="15.75" customHeight="1" x14ac:dyDescent="0.25">
      <c r="E85" s="200"/>
      <c r="K85" s="201"/>
    </row>
    <row r="86" spans="5:11" ht="15.75" customHeight="1" x14ac:dyDescent="0.25">
      <c r="E86" s="200"/>
      <c r="K86" s="201"/>
    </row>
    <row r="87" spans="5:11" ht="15.75" customHeight="1" x14ac:dyDescent="0.25">
      <c r="E87" s="200"/>
      <c r="K87" s="201"/>
    </row>
    <row r="88" spans="5:11" ht="15.75" customHeight="1" x14ac:dyDescent="0.25">
      <c r="E88" s="200"/>
      <c r="K88" s="201"/>
    </row>
    <row r="89" spans="5:11" ht="15.75" customHeight="1" x14ac:dyDescent="0.25">
      <c r="E89" s="200"/>
      <c r="K89" s="201"/>
    </row>
    <row r="90" spans="5:11" ht="15.75" customHeight="1" x14ac:dyDescent="0.25">
      <c r="E90" s="200"/>
      <c r="K90" s="201"/>
    </row>
    <row r="91" spans="5:11" ht="15.75" customHeight="1" x14ac:dyDescent="0.25">
      <c r="E91" s="200"/>
      <c r="K91" s="201"/>
    </row>
    <row r="92" spans="5:11" ht="15.75" customHeight="1" x14ac:dyDescent="0.25">
      <c r="E92" s="200"/>
      <c r="K92" s="201"/>
    </row>
    <row r="93" spans="5:11" ht="15.75" customHeight="1" x14ac:dyDescent="0.25">
      <c r="E93" s="200"/>
      <c r="K93" s="201"/>
    </row>
    <row r="94" spans="5:11" ht="15.75" customHeight="1" x14ac:dyDescent="0.25">
      <c r="E94" s="200"/>
      <c r="K94" s="201"/>
    </row>
    <row r="95" spans="5:11" ht="15.75" customHeight="1" x14ac:dyDescent="0.25">
      <c r="E95" s="200"/>
      <c r="K95" s="201"/>
    </row>
    <row r="96" spans="5:11" ht="15.75" customHeight="1" x14ac:dyDescent="0.25">
      <c r="E96" s="200"/>
      <c r="K96" s="201"/>
    </row>
    <row r="97" spans="5:11" ht="15.75" customHeight="1" x14ac:dyDescent="0.25">
      <c r="E97" s="200"/>
      <c r="K97" s="201"/>
    </row>
    <row r="98" spans="5:11" ht="15.75" customHeight="1" x14ac:dyDescent="0.25">
      <c r="E98" s="200"/>
      <c r="K98" s="201"/>
    </row>
    <row r="99" spans="5:11" ht="15.75" customHeight="1" x14ac:dyDescent="0.25">
      <c r="E99" s="200"/>
      <c r="K99" s="201"/>
    </row>
    <row r="100" spans="5:11" ht="15.75" customHeight="1" x14ac:dyDescent="0.25">
      <c r="E100" s="200"/>
      <c r="K100" s="201"/>
    </row>
    <row r="101" spans="5:11" ht="15.75" customHeight="1" x14ac:dyDescent="0.25">
      <c r="E101" s="200"/>
      <c r="K101" s="201"/>
    </row>
    <row r="102" spans="5:11" ht="15.75" customHeight="1" x14ac:dyDescent="0.25">
      <c r="E102" s="200"/>
      <c r="K102" s="201"/>
    </row>
    <row r="103" spans="5:11" ht="15.75" customHeight="1" x14ac:dyDescent="0.25">
      <c r="E103" s="200"/>
      <c r="K103" s="201"/>
    </row>
    <row r="104" spans="5:11" ht="15.75" customHeight="1" x14ac:dyDescent="0.25">
      <c r="E104" s="200"/>
      <c r="K104" s="201"/>
    </row>
    <row r="105" spans="5:11" ht="15.75" customHeight="1" x14ac:dyDescent="0.25">
      <c r="E105" s="200"/>
      <c r="K105" s="201"/>
    </row>
    <row r="106" spans="5:11" ht="15.75" customHeight="1" x14ac:dyDescent="0.25">
      <c r="E106" s="200"/>
      <c r="K106" s="201"/>
    </row>
    <row r="107" spans="5:11" ht="15.75" customHeight="1" x14ac:dyDescent="0.25">
      <c r="E107" s="200"/>
      <c r="K107" s="201"/>
    </row>
    <row r="108" spans="5:11" ht="15.75" customHeight="1" x14ac:dyDescent="0.25">
      <c r="E108" s="200"/>
      <c r="K108" s="201"/>
    </row>
    <row r="109" spans="5:11" ht="15.75" customHeight="1" x14ac:dyDescent="0.25">
      <c r="E109" s="200"/>
      <c r="K109" s="201"/>
    </row>
    <row r="110" spans="5:11" ht="15.75" customHeight="1" x14ac:dyDescent="0.25">
      <c r="E110" s="200"/>
      <c r="K110" s="201"/>
    </row>
    <row r="111" spans="5:11" ht="15.75" customHeight="1" x14ac:dyDescent="0.25">
      <c r="E111" s="200"/>
      <c r="K111" s="201"/>
    </row>
    <row r="112" spans="5:11" ht="15.75" customHeight="1" x14ac:dyDescent="0.25">
      <c r="E112" s="200"/>
      <c r="K112" s="201"/>
    </row>
    <row r="113" spans="5:11" ht="15.75" customHeight="1" x14ac:dyDescent="0.25">
      <c r="E113" s="200"/>
      <c r="K113" s="201"/>
    </row>
    <row r="114" spans="5:11" ht="15.75" customHeight="1" x14ac:dyDescent="0.25">
      <c r="E114" s="200"/>
      <c r="K114" s="201"/>
    </row>
    <row r="115" spans="5:11" ht="15.75" customHeight="1" x14ac:dyDescent="0.25">
      <c r="E115" s="200"/>
      <c r="K115" s="201"/>
    </row>
    <row r="116" spans="5:11" ht="15.75" customHeight="1" x14ac:dyDescent="0.25">
      <c r="E116" s="200"/>
      <c r="K116" s="201"/>
    </row>
    <row r="117" spans="5:11" ht="15.75" customHeight="1" x14ac:dyDescent="0.25">
      <c r="E117" s="200"/>
      <c r="K117" s="201"/>
    </row>
    <row r="118" spans="5:11" ht="15.75" customHeight="1" x14ac:dyDescent="0.25">
      <c r="E118" s="200"/>
      <c r="K118" s="201"/>
    </row>
    <row r="119" spans="5:11" ht="15.75" customHeight="1" x14ac:dyDescent="0.25">
      <c r="E119" s="200"/>
      <c r="K119" s="201"/>
    </row>
    <row r="120" spans="5:11" ht="15.75" customHeight="1" x14ac:dyDescent="0.25">
      <c r="E120" s="200"/>
      <c r="K120" s="201"/>
    </row>
    <row r="121" spans="5:11" ht="15.75" customHeight="1" x14ac:dyDescent="0.25">
      <c r="E121" s="200"/>
      <c r="K121" s="201"/>
    </row>
    <row r="122" spans="5:11" ht="15.75" customHeight="1" x14ac:dyDescent="0.25">
      <c r="E122" s="200"/>
      <c r="K122" s="201"/>
    </row>
    <row r="123" spans="5:11" ht="15.75" customHeight="1" x14ac:dyDescent="0.25">
      <c r="E123" s="200"/>
      <c r="K123" s="201"/>
    </row>
    <row r="124" spans="5:11" ht="15.75" customHeight="1" x14ac:dyDescent="0.25">
      <c r="E124" s="200"/>
      <c r="K124" s="201"/>
    </row>
    <row r="125" spans="5:11" ht="15.75" customHeight="1" x14ac:dyDescent="0.25">
      <c r="E125" s="200"/>
      <c r="K125" s="201"/>
    </row>
    <row r="126" spans="5:11" ht="15.75" customHeight="1" x14ac:dyDescent="0.25">
      <c r="E126" s="200"/>
      <c r="K126" s="201"/>
    </row>
    <row r="127" spans="5:11" ht="15.75" customHeight="1" x14ac:dyDescent="0.25">
      <c r="E127" s="200"/>
      <c r="K127" s="201"/>
    </row>
    <row r="128" spans="5:11" ht="15.75" customHeight="1" x14ac:dyDescent="0.25">
      <c r="E128" s="200"/>
      <c r="K128" s="201"/>
    </row>
    <row r="129" spans="5:11" ht="15.75" customHeight="1" x14ac:dyDescent="0.25">
      <c r="E129" s="200"/>
      <c r="K129" s="201"/>
    </row>
    <row r="130" spans="5:11" ht="15.75" customHeight="1" x14ac:dyDescent="0.25">
      <c r="E130" s="200"/>
      <c r="K130" s="201"/>
    </row>
    <row r="131" spans="5:11" ht="15.75" customHeight="1" x14ac:dyDescent="0.25">
      <c r="E131" s="200"/>
      <c r="K131" s="201"/>
    </row>
    <row r="132" spans="5:11" ht="15.75" customHeight="1" x14ac:dyDescent="0.25">
      <c r="E132" s="200"/>
      <c r="K132" s="201"/>
    </row>
    <row r="133" spans="5:11" ht="15.75" customHeight="1" x14ac:dyDescent="0.25">
      <c r="E133" s="200"/>
      <c r="K133" s="201"/>
    </row>
    <row r="134" spans="5:11" ht="15.75" customHeight="1" x14ac:dyDescent="0.25">
      <c r="E134" s="200"/>
      <c r="K134" s="201"/>
    </row>
    <row r="135" spans="5:11" ht="15.75" customHeight="1" x14ac:dyDescent="0.25">
      <c r="E135" s="200"/>
      <c r="K135" s="201"/>
    </row>
    <row r="136" spans="5:11" ht="15.75" customHeight="1" x14ac:dyDescent="0.25">
      <c r="E136" s="200"/>
      <c r="K136" s="201"/>
    </row>
    <row r="137" spans="5:11" ht="15.75" customHeight="1" x14ac:dyDescent="0.25">
      <c r="E137" s="200"/>
      <c r="K137" s="201"/>
    </row>
    <row r="138" spans="5:11" ht="15.75" customHeight="1" x14ac:dyDescent="0.25">
      <c r="E138" s="200"/>
      <c r="K138" s="201"/>
    </row>
    <row r="139" spans="5:11" ht="15.75" customHeight="1" x14ac:dyDescent="0.25">
      <c r="E139" s="200"/>
      <c r="K139" s="201"/>
    </row>
    <row r="140" spans="5:11" ht="15.75" customHeight="1" x14ac:dyDescent="0.25">
      <c r="E140" s="200"/>
      <c r="K140" s="201"/>
    </row>
    <row r="141" spans="5:11" ht="15.75" customHeight="1" x14ac:dyDescent="0.25">
      <c r="E141" s="200"/>
      <c r="K141" s="201"/>
    </row>
    <row r="142" spans="5:11" ht="15.75" customHeight="1" x14ac:dyDescent="0.25">
      <c r="E142" s="200"/>
      <c r="K142" s="201"/>
    </row>
    <row r="143" spans="5:11" ht="15.75" customHeight="1" x14ac:dyDescent="0.25">
      <c r="E143" s="200"/>
      <c r="K143" s="201"/>
    </row>
    <row r="144" spans="5:11" ht="15.75" customHeight="1" x14ac:dyDescent="0.25">
      <c r="E144" s="200"/>
      <c r="K144" s="201"/>
    </row>
    <row r="145" spans="5:11" ht="15.75" customHeight="1" x14ac:dyDescent="0.25">
      <c r="E145" s="200"/>
      <c r="K145" s="201"/>
    </row>
    <row r="146" spans="5:11" ht="15.75" customHeight="1" x14ac:dyDescent="0.25">
      <c r="E146" s="200"/>
      <c r="K146" s="201"/>
    </row>
    <row r="147" spans="5:11" ht="15.75" customHeight="1" x14ac:dyDescent="0.25">
      <c r="E147" s="200"/>
      <c r="K147" s="201"/>
    </row>
    <row r="148" spans="5:11" ht="15.75" customHeight="1" x14ac:dyDescent="0.25">
      <c r="E148" s="200"/>
      <c r="K148" s="201"/>
    </row>
    <row r="149" spans="5:11" ht="15.75" customHeight="1" x14ac:dyDescent="0.25">
      <c r="E149" s="200"/>
      <c r="K149" s="201"/>
    </row>
    <row r="150" spans="5:11" ht="15.75" customHeight="1" x14ac:dyDescent="0.25">
      <c r="E150" s="200"/>
      <c r="K150" s="201"/>
    </row>
    <row r="151" spans="5:11" ht="15.75" customHeight="1" x14ac:dyDescent="0.25">
      <c r="E151" s="200"/>
      <c r="K151" s="201"/>
    </row>
    <row r="152" spans="5:11" ht="15.75" customHeight="1" x14ac:dyDescent="0.25">
      <c r="E152" s="200"/>
      <c r="K152" s="201"/>
    </row>
    <row r="153" spans="5:11" ht="15.75" customHeight="1" x14ac:dyDescent="0.25">
      <c r="E153" s="200"/>
      <c r="K153" s="201"/>
    </row>
    <row r="154" spans="5:11" ht="15.75" customHeight="1" x14ac:dyDescent="0.25">
      <c r="E154" s="200"/>
      <c r="K154" s="201"/>
    </row>
    <row r="155" spans="5:11" ht="15.75" customHeight="1" x14ac:dyDescent="0.25">
      <c r="E155" s="200"/>
      <c r="K155" s="201"/>
    </row>
    <row r="156" spans="5:11" ht="15.75" customHeight="1" x14ac:dyDescent="0.25">
      <c r="E156" s="200"/>
      <c r="K156" s="201"/>
    </row>
    <row r="157" spans="5:11" ht="15.75" customHeight="1" x14ac:dyDescent="0.25">
      <c r="E157" s="200"/>
      <c r="K157" s="201"/>
    </row>
    <row r="158" spans="5:11" ht="15.75" customHeight="1" x14ac:dyDescent="0.25">
      <c r="E158" s="200"/>
      <c r="K158" s="201"/>
    </row>
    <row r="159" spans="5:11" ht="15.75" customHeight="1" x14ac:dyDescent="0.25">
      <c r="E159" s="200"/>
      <c r="K159" s="201"/>
    </row>
    <row r="160" spans="5:11" ht="15.75" customHeight="1" x14ac:dyDescent="0.25">
      <c r="E160" s="200"/>
      <c r="K160" s="201"/>
    </row>
    <row r="161" spans="5:11" ht="15.75" customHeight="1" x14ac:dyDescent="0.25">
      <c r="E161" s="200"/>
      <c r="K161" s="201"/>
    </row>
    <row r="162" spans="5:11" ht="15.75" customHeight="1" x14ac:dyDescent="0.25">
      <c r="E162" s="200"/>
      <c r="K162" s="201"/>
    </row>
    <row r="163" spans="5:11" ht="15.75" customHeight="1" x14ac:dyDescent="0.25">
      <c r="E163" s="200"/>
      <c r="K163" s="201"/>
    </row>
    <row r="164" spans="5:11" ht="15.75" customHeight="1" x14ac:dyDescent="0.25">
      <c r="E164" s="200"/>
      <c r="K164" s="201"/>
    </row>
    <row r="165" spans="5:11" ht="15.75" customHeight="1" x14ac:dyDescent="0.25">
      <c r="E165" s="200"/>
      <c r="K165" s="201"/>
    </row>
    <row r="166" spans="5:11" ht="15.75" customHeight="1" x14ac:dyDescent="0.25">
      <c r="E166" s="200"/>
      <c r="K166" s="201"/>
    </row>
    <row r="167" spans="5:11" ht="15.75" customHeight="1" x14ac:dyDescent="0.25">
      <c r="E167" s="200"/>
      <c r="K167" s="201"/>
    </row>
    <row r="168" spans="5:11" ht="15.75" customHeight="1" x14ac:dyDescent="0.25">
      <c r="E168" s="200"/>
      <c r="K168" s="201"/>
    </row>
    <row r="169" spans="5:11" ht="15.75" customHeight="1" x14ac:dyDescent="0.25">
      <c r="E169" s="200"/>
      <c r="K169" s="201"/>
    </row>
    <row r="170" spans="5:11" ht="15.75" customHeight="1" x14ac:dyDescent="0.25">
      <c r="E170" s="200"/>
      <c r="K170" s="201"/>
    </row>
    <row r="171" spans="5:11" ht="15.75" customHeight="1" x14ac:dyDescent="0.25">
      <c r="E171" s="200"/>
      <c r="K171" s="201"/>
    </row>
    <row r="172" spans="5:11" ht="15.75" customHeight="1" x14ac:dyDescent="0.25">
      <c r="E172" s="200"/>
      <c r="K172" s="201"/>
    </row>
    <row r="173" spans="5:11" ht="15.75" customHeight="1" x14ac:dyDescent="0.25">
      <c r="E173" s="200"/>
      <c r="K173" s="201"/>
    </row>
    <row r="174" spans="5:11" ht="15.75" customHeight="1" x14ac:dyDescent="0.25">
      <c r="E174" s="200"/>
      <c r="K174" s="201"/>
    </row>
    <row r="175" spans="5:11" ht="15.75" customHeight="1" x14ac:dyDescent="0.25">
      <c r="E175" s="200"/>
      <c r="K175" s="201"/>
    </row>
    <row r="176" spans="5:11" ht="15.75" customHeight="1" x14ac:dyDescent="0.25">
      <c r="E176" s="200"/>
      <c r="K176" s="201"/>
    </row>
    <row r="177" spans="5:11" ht="15.75" customHeight="1" x14ac:dyDescent="0.25">
      <c r="E177" s="200"/>
      <c r="K177" s="201"/>
    </row>
    <row r="178" spans="5:11" ht="15.75" customHeight="1" x14ac:dyDescent="0.25">
      <c r="E178" s="200"/>
      <c r="K178" s="201"/>
    </row>
    <row r="179" spans="5:11" ht="15.75" customHeight="1" x14ac:dyDescent="0.25">
      <c r="E179" s="200"/>
      <c r="K179" s="201"/>
    </row>
    <row r="180" spans="5:11" ht="15.75" customHeight="1" x14ac:dyDescent="0.25">
      <c r="E180" s="200"/>
      <c r="K180" s="201"/>
    </row>
    <row r="181" spans="5:11" ht="15.75" customHeight="1" x14ac:dyDescent="0.25">
      <c r="E181" s="200"/>
      <c r="K181" s="201"/>
    </row>
    <row r="182" spans="5:11" ht="15.75" customHeight="1" x14ac:dyDescent="0.25">
      <c r="E182" s="200"/>
      <c r="K182" s="201"/>
    </row>
    <row r="183" spans="5:11" ht="15.75" customHeight="1" x14ac:dyDescent="0.25">
      <c r="E183" s="200"/>
      <c r="K183" s="201"/>
    </row>
    <row r="184" spans="5:11" ht="15.75" customHeight="1" x14ac:dyDescent="0.25">
      <c r="E184" s="200"/>
      <c r="K184" s="201"/>
    </row>
    <row r="185" spans="5:11" ht="15.75" customHeight="1" x14ac:dyDescent="0.25">
      <c r="E185" s="200"/>
      <c r="K185" s="201"/>
    </row>
    <row r="186" spans="5:11" ht="15.75" customHeight="1" x14ac:dyDescent="0.25">
      <c r="E186" s="200"/>
      <c r="K186" s="201"/>
    </row>
    <row r="187" spans="5:11" ht="15.75" customHeight="1" x14ac:dyDescent="0.25">
      <c r="E187" s="200"/>
      <c r="K187" s="201"/>
    </row>
    <row r="188" spans="5:11" ht="15.75" customHeight="1" x14ac:dyDescent="0.25">
      <c r="E188" s="200"/>
      <c r="K188" s="201"/>
    </row>
    <row r="189" spans="5:11" ht="15.75" customHeight="1" x14ac:dyDescent="0.25">
      <c r="E189" s="200"/>
      <c r="K189" s="201"/>
    </row>
    <row r="190" spans="5:11" ht="15.75" customHeight="1" x14ac:dyDescent="0.25">
      <c r="E190" s="200"/>
      <c r="K190" s="201"/>
    </row>
    <row r="191" spans="5:11" ht="15.75" customHeight="1" x14ac:dyDescent="0.25">
      <c r="E191" s="200"/>
      <c r="K191" s="201"/>
    </row>
    <row r="192" spans="5:11" ht="15.75" customHeight="1" x14ac:dyDescent="0.25">
      <c r="E192" s="200"/>
      <c r="K192" s="201"/>
    </row>
    <row r="193" spans="5:11" ht="15.75" customHeight="1" x14ac:dyDescent="0.25">
      <c r="E193" s="200"/>
      <c r="K193" s="201"/>
    </row>
    <row r="194" spans="5:11" ht="15.75" customHeight="1" x14ac:dyDescent="0.25">
      <c r="E194" s="200"/>
      <c r="K194" s="201"/>
    </row>
    <row r="195" spans="5:11" ht="15.75" customHeight="1" x14ac:dyDescent="0.25">
      <c r="E195" s="200"/>
      <c r="K195" s="201"/>
    </row>
    <row r="196" spans="5:11" ht="15.75" customHeight="1" x14ac:dyDescent="0.25">
      <c r="E196" s="200"/>
      <c r="K196" s="201"/>
    </row>
    <row r="197" spans="5:11" ht="15.75" customHeight="1" x14ac:dyDescent="0.25">
      <c r="E197" s="200"/>
      <c r="K197" s="201"/>
    </row>
    <row r="198" spans="5:11" ht="15.75" customHeight="1" x14ac:dyDescent="0.25">
      <c r="E198" s="200"/>
      <c r="K198" s="201"/>
    </row>
    <row r="199" spans="5:11" ht="15.75" customHeight="1" x14ac:dyDescent="0.25">
      <c r="E199" s="200"/>
      <c r="K199" s="201"/>
    </row>
    <row r="200" spans="5:11" ht="15.75" customHeight="1" x14ac:dyDescent="0.25">
      <c r="E200" s="200"/>
      <c r="K200" s="201"/>
    </row>
    <row r="201" spans="5:11" ht="15.75" customHeight="1" x14ac:dyDescent="0.25">
      <c r="E201" s="200"/>
      <c r="K201" s="201"/>
    </row>
    <row r="202" spans="5:11" ht="15.75" customHeight="1" x14ac:dyDescent="0.25">
      <c r="E202" s="200"/>
      <c r="K202" s="201"/>
    </row>
    <row r="203" spans="5:11" ht="15.75" customHeight="1" x14ac:dyDescent="0.25">
      <c r="E203" s="200"/>
      <c r="K203" s="201"/>
    </row>
    <row r="204" spans="5:11" ht="15.75" customHeight="1" x14ac:dyDescent="0.25">
      <c r="E204" s="200"/>
      <c r="K204" s="201"/>
    </row>
    <row r="205" spans="5:11" ht="15.75" customHeight="1" x14ac:dyDescent="0.25">
      <c r="E205" s="200"/>
      <c r="K205" s="201"/>
    </row>
    <row r="206" spans="5:11" ht="15.75" customHeight="1" x14ac:dyDescent="0.25">
      <c r="E206" s="200"/>
      <c r="K206" s="201"/>
    </row>
    <row r="207" spans="5:11" ht="15.75" customHeight="1" x14ac:dyDescent="0.25">
      <c r="E207" s="200"/>
      <c r="K207" s="201"/>
    </row>
    <row r="208" spans="5:11" ht="15.75" customHeight="1" x14ac:dyDescent="0.25">
      <c r="E208" s="200"/>
      <c r="K208" s="201"/>
    </row>
    <row r="209" spans="5:11" ht="15.75" customHeight="1" x14ac:dyDescent="0.25">
      <c r="E209" s="200"/>
      <c r="K209" s="201"/>
    </row>
    <row r="210" spans="5:11" ht="15.75" customHeight="1" x14ac:dyDescent="0.25">
      <c r="E210" s="200"/>
      <c r="K210" s="201"/>
    </row>
    <row r="211" spans="5:11" ht="15.75" customHeight="1" x14ac:dyDescent="0.25">
      <c r="E211" s="200"/>
      <c r="K211" s="201"/>
    </row>
    <row r="212" spans="5:11" ht="15.75" customHeight="1" x14ac:dyDescent="0.25">
      <c r="E212" s="200"/>
      <c r="K212" s="201"/>
    </row>
    <row r="213" spans="5:11" ht="15.75" customHeight="1" x14ac:dyDescent="0.25">
      <c r="E213" s="200"/>
      <c r="K213" s="201"/>
    </row>
    <row r="214" spans="5:11" ht="15.75" customHeight="1" x14ac:dyDescent="0.25">
      <c r="E214" s="200"/>
      <c r="K214" s="201"/>
    </row>
    <row r="215" spans="5:11" ht="15.75" customHeight="1" x14ac:dyDescent="0.25">
      <c r="E215" s="200"/>
      <c r="K215" s="201"/>
    </row>
    <row r="216" spans="5:11" ht="15.75" customHeight="1" x14ac:dyDescent="0.25">
      <c r="E216" s="200"/>
      <c r="K216" s="201"/>
    </row>
    <row r="217" spans="5:11" ht="15.75" customHeight="1" x14ac:dyDescent="0.25">
      <c r="E217" s="200"/>
      <c r="K217" s="201"/>
    </row>
    <row r="218" spans="5:11" ht="15.75" customHeight="1" x14ac:dyDescent="0.25">
      <c r="E218" s="200"/>
      <c r="K218" s="201"/>
    </row>
    <row r="219" spans="5:11" ht="15.75" customHeight="1" x14ac:dyDescent="0.25">
      <c r="E219" s="200"/>
      <c r="K219" s="201"/>
    </row>
    <row r="220" spans="5:11" ht="15.75" customHeight="1" x14ac:dyDescent="0.25">
      <c r="E220" s="200"/>
      <c r="K220" s="201"/>
    </row>
    <row r="221" spans="5:11" ht="15.75" customHeight="1" x14ac:dyDescent="0.25">
      <c r="E221" s="200"/>
      <c r="K221" s="201"/>
    </row>
    <row r="222" spans="5:11" ht="15.75" customHeight="1" x14ac:dyDescent="0.25">
      <c r="E222" s="200"/>
      <c r="K222" s="201"/>
    </row>
    <row r="223" spans="5:11" ht="15.75" customHeight="1" x14ac:dyDescent="0.25">
      <c r="E223" s="200"/>
      <c r="K223" s="201"/>
    </row>
    <row r="224" spans="5:11" ht="15.75" customHeight="1" x14ac:dyDescent="0.25">
      <c r="E224" s="200"/>
      <c r="K224" s="201"/>
    </row>
    <row r="225" spans="5:11" ht="15.75" customHeight="1" x14ac:dyDescent="0.25">
      <c r="E225" s="200"/>
      <c r="K225" s="201"/>
    </row>
    <row r="226" spans="5:11" ht="15.75" customHeight="1" x14ac:dyDescent="0.25">
      <c r="E226" s="200"/>
      <c r="K226" s="201"/>
    </row>
    <row r="227" spans="5:11" ht="15.75" customHeight="1" x14ac:dyDescent="0.25">
      <c r="E227" s="200"/>
      <c r="K227" s="201"/>
    </row>
    <row r="228" spans="5:11" ht="15.75" customHeight="1" x14ac:dyDescent="0.25">
      <c r="E228" s="200"/>
      <c r="K228" s="201"/>
    </row>
    <row r="229" spans="5:11" ht="15.75" customHeight="1" x14ac:dyDescent="0.25">
      <c r="E229" s="200"/>
      <c r="K229" s="201"/>
    </row>
    <row r="230" spans="5:11" ht="15.75" customHeight="1" x14ac:dyDescent="0.25">
      <c r="E230" s="200"/>
      <c r="K230" s="201"/>
    </row>
    <row r="231" spans="5:11" ht="15.75" customHeight="1" x14ac:dyDescent="0.25">
      <c r="E231" s="200"/>
      <c r="K231" s="201"/>
    </row>
    <row r="232" spans="5:11" ht="15.75" customHeight="1" x14ac:dyDescent="0.25">
      <c r="E232" s="200"/>
      <c r="K232" s="201"/>
    </row>
    <row r="233" spans="5:11" ht="15.75" customHeight="1" x14ac:dyDescent="0.25">
      <c r="E233" s="200"/>
      <c r="K233" s="201"/>
    </row>
    <row r="234" spans="5:11" ht="15.75" customHeight="1" x14ac:dyDescent="0.25">
      <c r="E234" s="200"/>
      <c r="K234" s="201"/>
    </row>
    <row r="235" spans="5:11" ht="15.75" customHeight="1" x14ac:dyDescent="0.25">
      <c r="E235" s="200"/>
      <c r="K235" s="201"/>
    </row>
    <row r="236" spans="5:11" ht="15.75" customHeight="1" x14ac:dyDescent="0.25">
      <c r="E236" s="200"/>
      <c r="K236" s="201"/>
    </row>
    <row r="237" spans="5:11" ht="15.75" customHeight="1" x14ac:dyDescent="0.25">
      <c r="E237" s="200"/>
      <c r="K237" s="201"/>
    </row>
    <row r="238" spans="5:11" ht="15.75" customHeight="1" x14ac:dyDescent="0.25">
      <c r="E238" s="200"/>
      <c r="K238" s="201"/>
    </row>
    <row r="239" spans="5:11" ht="15.75" customHeight="1" x14ac:dyDescent="0.25">
      <c r="E239" s="200"/>
      <c r="K239" s="201"/>
    </row>
    <row r="240" spans="5:11" ht="15.75" customHeight="1" x14ac:dyDescent="0.25">
      <c r="E240" s="200"/>
      <c r="K240" s="201"/>
    </row>
    <row r="241" spans="5:11" ht="15.75" customHeight="1" x14ac:dyDescent="0.25">
      <c r="E241" s="200"/>
      <c r="K241" s="201"/>
    </row>
    <row r="242" spans="5:11" ht="15.75" customHeight="1" x14ac:dyDescent="0.25">
      <c r="E242" s="200"/>
      <c r="K242" s="201"/>
    </row>
    <row r="243" spans="5:11" ht="15.75" customHeight="1" x14ac:dyDescent="0.25">
      <c r="E243" s="200"/>
      <c r="K243" s="201"/>
    </row>
    <row r="244" spans="5:11" ht="15.75" customHeight="1" x14ac:dyDescent="0.25">
      <c r="E244" s="200"/>
      <c r="K244" s="201"/>
    </row>
    <row r="245" spans="5:11" ht="15.75" customHeight="1" x14ac:dyDescent="0.25">
      <c r="E245" s="200"/>
      <c r="K245" s="201"/>
    </row>
    <row r="246" spans="5:11" ht="15.75" customHeight="1" x14ac:dyDescent="0.25">
      <c r="E246" s="200"/>
      <c r="K246" s="201"/>
    </row>
    <row r="247" spans="5:11" ht="15.75" customHeight="1" x14ac:dyDescent="0.25">
      <c r="E247" s="200"/>
      <c r="K247" s="201"/>
    </row>
    <row r="248" spans="5:11" ht="15.75" customHeight="1" x14ac:dyDescent="0.25">
      <c r="E248" s="200"/>
      <c r="K248" s="201"/>
    </row>
    <row r="249" spans="5:11" ht="15.75" customHeight="1" x14ac:dyDescent="0.25">
      <c r="E249" s="200"/>
      <c r="K249" s="201"/>
    </row>
    <row r="250" spans="5:11" ht="15.75" customHeight="1" x14ac:dyDescent="0.25">
      <c r="E250" s="200"/>
      <c r="K250" s="201"/>
    </row>
    <row r="251" spans="5:11" ht="15.75" customHeight="1" x14ac:dyDescent="0.25">
      <c r="E251" s="200"/>
      <c r="K251" s="201"/>
    </row>
    <row r="252" spans="5:11" ht="15.75" customHeight="1" x14ac:dyDescent="0.25">
      <c r="E252" s="200"/>
      <c r="K252" s="201"/>
    </row>
    <row r="253" spans="5:11" ht="15.75" customHeight="1" x14ac:dyDescent="0.25">
      <c r="E253" s="200"/>
      <c r="K253" s="201"/>
    </row>
    <row r="254" spans="5:11" ht="15.75" customHeight="1" x14ac:dyDescent="0.25">
      <c r="E254" s="200"/>
      <c r="K254" s="201"/>
    </row>
    <row r="255" spans="5:11" ht="15.75" customHeight="1" x14ac:dyDescent="0.25">
      <c r="E255" s="200"/>
      <c r="K255" s="201"/>
    </row>
    <row r="256" spans="5:11" ht="15.75" customHeight="1" x14ac:dyDescent="0.25">
      <c r="E256" s="200"/>
      <c r="K256" s="201"/>
    </row>
    <row r="257" spans="5:11" ht="15.75" customHeight="1" x14ac:dyDescent="0.25">
      <c r="E257" s="200"/>
      <c r="K257" s="201"/>
    </row>
    <row r="258" spans="5:11" ht="15.75" customHeight="1" x14ac:dyDescent="0.25">
      <c r="E258" s="200"/>
      <c r="K258" s="201"/>
    </row>
    <row r="259" spans="5:11" ht="15.75" customHeight="1" x14ac:dyDescent="0.25">
      <c r="E259" s="200"/>
      <c r="K259" s="201"/>
    </row>
    <row r="260" spans="5:11" ht="15.75" customHeight="1" x14ac:dyDescent="0.25">
      <c r="E260" s="200"/>
      <c r="K260" s="201"/>
    </row>
    <row r="261" spans="5:11" ht="15.75" customHeight="1" x14ac:dyDescent="0.25">
      <c r="E261" s="200"/>
      <c r="K261" s="201"/>
    </row>
    <row r="262" spans="5:11" ht="15.75" customHeight="1" x14ac:dyDescent="0.25">
      <c r="E262" s="200"/>
      <c r="K262" s="201"/>
    </row>
    <row r="263" spans="5:11" ht="15.75" customHeight="1" x14ac:dyDescent="0.25">
      <c r="E263" s="200"/>
      <c r="K263" s="201"/>
    </row>
    <row r="264" spans="5:11" ht="15.75" customHeight="1" x14ac:dyDescent="0.25">
      <c r="E264" s="200"/>
      <c r="K264" s="201"/>
    </row>
    <row r="265" spans="5:11" ht="15.75" customHeight="1" x14ac:dyDescent="0.25">
      <c r="E265" s="200"/>
      <c r="K265" s="201"/>
    </row>
    <row r="266" spans="5:11" ht="15.75" customHeight="1" x14ac:dyDescent="0.25">
      <c r="E266" s="200"/>
      <c r="K266" s="201"/>
    </row>
    <row r="267" spans="5:11" ht="15.75" customHeight="1" x14ac:dyDescent="0.25">
      <c r="E267" s="200"/>
      <c r="K267" s="201"/>
    </row>
    <row r="268" spans="5:11" ht="15.75" customHeight="1" x14ac:dyDescent="0.25">
      <c r="E268" s="200"/>
      <c r="K268" s="201"/>
    </row>
    <row r="269" spans="5:11" ht="15.75" customHeight="1" x14ac:dyDescent="0.25">
      <c r="E269" s="200"/>
      <c r="K269" s="201"/>
    </row>
    <row r="270" spans="5:11" ht="15.75" customHeight="1" x14ac:dyDescent="0.25">
      <c r="E270" s="200"/>
      <c r="K270" s="201"/>
    </row>
    <row r="271" spans="5:11" ht="15.75" customHeight="1" x14ac:dyDescent="0.25">
      <c r="E271" s="200"/>
      <c r="K271" s="201"/>
    </row>
    <row r="272" spans="5:11" ht="15.75" customHeight="1" x14ac:dyDescent="0.25">
      <c r="E272" s="200"/>
      <c r="K272" s="201"/>
    </row>
    <row r="273" spans="5:11" ht="15.75" customHeight="1" x14ac:dyDescent="0.25">
      <c r="E273" s="200"/>
      <c r="K273" s="201"/>
    </row>
    <row r="274" spans="5:11" ht="15.75" customHeight="1" x14ac:dyDescent="0.25">
      <c r="E274" s="200"/>
      <c r="K274" s="201"/>
    </row>
    <row r="275" spans="5:11" ht="15.75" customHeight="1" x14ac:dyDescent="0.25">
      <c r="E275" s="200"/>
      <c r="K275" s="201"/>
    </row>
    <row r="276" spans="5:11" ht="15.75" customHeight="1" x14ac:dyDescent="0.25">
      <c r="E276" s="200"/>
      <c r="K276" s="201"/>
    </row>
    <row r="277" spans="5:11" ht="15.75" customHeight="1" x14ac:dyDescent="0.25">
      <c r="E277" s="200"/>
      <c r="K277" s="201"/>
    </row>
    <row r="278" spans="5:11" ht="15.75" customHeight="1" x14ac:dyDescent="0.25">
      <c r="E278" s="200"/>
      <c r="K278" s="201"/>
    </row>
    <row r="279" spans="5:11" ht="15.75" customHeight="1" x14ac:dyDescent="0.25">
      <c r="E279" s="200"/>
      <c r="K279" s="201"/>
    </row>
    <row r="280" spans="5:11" ht="15.75" customHeight="1" x14ac:dyDescent="0.25">
      <c r="E280" s="200"/>
      <c r="K280" s="201"/>
    </row>
    <row r="281" spans="5:11" ht="15.75" customHeight="1" x14ac:dyDescent="0.25">
      <c r="E281" s="200"/>
      <c r="K281" s="201"/>
    </row>
    <row r="282" spans="5:11" ht="15.75" customHeight="1" x14ac:dyDescent="0.25">
      <c r="E282" s="200"/>
      <c r="K282" s="201"/>
    </row>
    <row r="283" spans="5:11" ht="15.75" customHeight="1" x14ac:dyDescent="0.25">
      <c r="E283" s="200"/>
      <c r="K283" s="201"/>
    </row>
    <row r="284" spans="5:11" ht="15.75" customHeight="1" x14ac:dyDescent="0.25">
      <c r="E284" s="200"/>
      <c r="K284" s="201"/>
    </row>
    <row r="285" spans="5:11" ht="15.75" customHeight="1" x14ac:dyDescent="0.25">
      <c r="E285" s="200"/>
      <c r="K285" s="201"/>
    </row>
    <row r="286" spans="5:11" ht="15.75" customHeight="1" x14ac:dyDescent="0.25">
      <c r="E286" s="200"/>
      <c r="K286" s="201"/>
    </row>
    <row r="287" spans="5:11" ht="15.75" customHeight="1" x14ac:dyDescent="0.25">
      <c r="E287" s="200"/>
      <c r="K287" s="201"/>
    </row>
    <row r="288" spans="5:11" ht="15.75" customHeight="1" x14ac:dyDescent="0.25">
      <c r="E288" s="200"/>
      <c r="K288" s="201"/>
    </row>
    <row r="289" spans="5:11" ht="15.75" customHeight="1" x14ac:dyDescent="0.25">
      <c r="E289" s="200"/>
      <c r="K289" s="201"/>
    </row>
    <row r="290" spans="5:11" ht="15.75" customHeight="1" x14ac:dyDescent="0.25">
      <c r="E290" s="200"/>
      <c r="K290" s="201"/>
    </row>
    <row r="291" spans="5:11" ht="15.75" customHeight="1" x14ac:dyDescent="0.25">
      <c r="E291" s="200"/>
      <c r="K291" s="201"/>
    </row>
    <row r="292" spans="5:11" ht="15.75" customHeight="1" x14ac:dyDescent="0.25">
      <c r="E292" s="200"/>
      <c r="K292" s="201"/>
    </row>
    <row r="293" spans="5:11" ht="15.75" customHeight="1" x14ac:dyDescent="0.25">
      <c r="E293" s="200"/>
      <c r="K293" s="201"/>
    </row>
    <row r="294" spans="5:11" ht="15.75" customHeight="1" x14ac:dyDescent="0.25">
      <c r="E294" s="200"/>
      <c r="K294" s="201"/>
    </row>
    <row r="295" spans="5:11" ht="15.75" customHeight="1" x14ac:dyDescent="0.25">
      <c r="E295" s="200"/>
      <c r="K295" s="201"/>
    </row>
    <row r="296" spans="5:11" ht="15.75" customHeight="1" x14ac:dyDescent="0.25">
      <c r="E296" s="200"/>
      <c r="K296" s="201"/>
    </row>
    <row r="297" spans="5:11" ht="15.75" customHeight="1" x14ac:dyDescent="0.25">
      <c r="E297" s="200"/>
      <c r="K297" s="201"/>
    </row>
    <row r="298" spans="5:11" ht="15.75" customHeight="1" x14ac:dyDescent="0.25">
      <c r="E298" s="200"/>
      <c r="K298" s="201"/>
    </row>
    <row r="299" spans="5:11" ht="15.75" customHeight="1" x14ac:dyDescent="0.25">
      <c r="E299" s="200"/>
      <c r="K299" s="201"/>
    </row>
    <row r="300" spans="5:11" ht="15.75" customHeight="1" x14ac:dyDescent="0.25">
      <c r="E300" s="200"/>
      <c r="K300" s="201"/>
    </row>
    <row r="301" spans="5:11" ht="15.75" customHeight="1" x14ac:dyDescent="0.25">
      <c r="E301" s="200"/>
      <c r="K301" s="201"/>
    </row>
    <row r="302" spans="5:11" ht="15.75" customHeight="1" x14ac:dyDescent="0.25">
      <c r="E302" s="200"/>
      <c r="K302" s="201"/>
    </row>
    <row r="303" spans="5:11" ht="15.75" customHeight="1" x14ac:dyDescent="0.25">
      <c r="E303" s="200"/>
      <c r="K303" s="201"/>
    </row>
    <row r="304" spans="5:11" ht="15.75" customHeight="1" x14ac:dyDescent="0.25">
      <c r="E304" s="200"/>
      <c r="K304" s="201"/>
    </row>
    <row r="305" spans="5:11" ht="15.75" customHeight="1" x14ac:dyDescent="0.25">
      <c r="E305" s="200"/>
      <c r="K305" s="201"/>
    </row>
    <row r="306" spans="5:11" ht="15.75" customHeight="1" x14ac:dyDescent="0.25">
      <c r="E306" s="200"/>
      <c r="K306" s="201"/>
    </row>
    <row r="307" spans="5:11" ht="15.75" customHeight="1" x14ac:dyDescent="0.25">
      <c r="E307" s="200"/>
      <c r="K307" s="201"/>
    </row>
    <row r="308" spans="5:11" ht="15.75" customHeight="1" x14ac:dyDescent="0.25">
      <c r="E308" s="200"/>
      <c r="K308" s="201"/>
    </row>
    <row r="309" spans="5:11" ht="15.75" customHeight="1" x14ac:dyDescent="0.25">
      <c r="E309" s="200"/>
      <c r="K309" s="201"/>
    </row>
    <row r="310" spans="5:11" ht="15.75" customHeight="1" x14ac:dyDescent="0.25">
      <c r="E310" s="200"/>
      <c r="K310" s="201"/>
    </row>
    <row r="311" spans="5:11" ht="15.75" customHeight="1" x14ac:dyDescent="0.25">
      <c r="E311" s="200"/>
      <c r="K311" s="201"/>
    </row>
    <row r="312" spans="5:11" ht="15.75" customHeight="1" x14ac:dyDescent="0.25">
      <c r="E312" s="200"/>
      <c r="K312" s="201"/>
    </row>
    <row r="313" spans="5:11" ht="15.75" customHeight="1" x14ac:dyDescent="0.25">
      <c r="E313" s="200"/>
      <c r="K313" s="201"/>
    </row>
    <row r="314" spans="5:11" ht="15.75" customHeight="1" x14ac:dyDescent="0.25">
      <c r="E314" s="200"/>
      <c r="K314" s="201"/>
    </row>
    <row r="315" spans="5:11" ht="15.75" customHeight="1" x14ac:dyDescent="0.25">
      <c r="E315" s="200"/>
      <c r="K315" s="201"/>
    </row>
    <row r="316" spans="5:11" ht="15.75" customHeight="1" x14ac:dyDescent="0.25">
      <c r="E316" s="200"/>
      <c r="K316" s="201"/>
    </row>
    <row r="317" spans="5:11" ht="15.75" customHeight="1" x14ac:dyDescent="0.25">
      <c r="E317" s="200"/>
      <c r="K317" s="201"/>
    </row>
    <row r="318" spans="5:11" ht="15.75" customHeight="1" x14ac:dyDescent="0.25">
      <c r="E318" s="200"/>
      <c r="K318" s="201"/>
    </row>
    <row r="319" spans="5:11" ht="15.75" customHeight="1" x14ac:dyDescent="0.25">
      <c r="E319" s="200"/>
      <c r="K319" s="201"/>
    </row>
    <row r="320" spans="5:11" ht="15.75" customHeight="1" x14ac:dyDescent="0.25">
      <c r="E320" s="200"/>
      <c r="K320" s="201"/>
    </row>
    <row r="321" spans="5:11" ht="15.75" customHeight="1" x14ac:dyDescent="0.25">
      <c r="E321" s="200"/>
      <c r="K321" s="201"/>
    </row>
    <row r="322" spans="5:11" ht="15.75" customHeight="1" x14ac:dyDescent="0.25">
      <c r="E322" s="200"/>
      <c r="K322" s="201"/>
    </row>
    <row r="323" spans="5:11" ht="15.75" customHeight="1" x14ac:dyDescent="0.25">
      <c r="E323" s="200"/>
      <c r="K323" s="201"/>
    </row>
    <row r="324" spans="5:11" ht="15.75" customHeight="1" x14ac:dyDescent="0.25">
      <c r="E324" s="200"/>
      <c r="K324" s="201"/>
    </row>
    <row r="325" spans="5:11" ht="15.75" customHeight="1" x14ac:dyDescent="0.25">
      <c r="E325" s="200"/>
      <c r="K325" s="201"/>
    </row>
    <row r="326" spans="5:11" ht="15.75" customHeight="1" x14ac:dyDescent="0.25">
      <c r="E326" s="200"/>
      <c r="K326" s="201"/>
    </row>
    <row r="327" spans="5:11" ht="15.75" customHeight="1" x14ac:dyDescent="0.25">
      <c r="E327" s="200"/>
      <c r="K327" s="201"/>
    </row>
    <row r="328" spans="5:11" ht="15.75" customHeight="1" x14ac:dyDescent="0.25">
      <c r="E328" s="200"/>
      <c r="K328" s="201"/>
    </row>
    <row r="329" spans="5:11" ht="15.75" customHeight="1" x14ac:dyDescent="0.25">
      <c r="E329" s="200"/>
      <c r="K329" s="201"/>
    </row>
    <row r="330" spans="5:11" ht="15.75" customHeight="1" x14ac:dyDescent="0.25">
      <c r="E330" s="200"/>
      <c r="K330" s="201"/>
    </row>
    <row r="331" spans="5:11" ht="15.75" customHeight="1" x14ac:dyDescent="0.25">
      <c r="E331" s="200"/>
      <c r="K331" s="201"/>
    </row>
    <row r="332" spans="5:11" ht="15.75" customHeight="1" x14ac:dyDescent="0.25">
      <c r="E332" s="200"/>
      <c r="K332" s="201"/>
    </row>
    <row r="333" spans="5:11" ht="15.75" customHeight="1" x14ac:dyDescent="0.25">
      <c r="E333" s="200"/>
      <c r="K333" s="201"/>
    </row>
    <row r="334" spans="5:11" ht="15.75" customHeight="1" x14ac:dyDescent="0.25">
      <c r="E334" s="200"/>
      <c r="K334" s="201"/>
    </row>
    <row r="335" spans="5:11" ht="15.75" customHeight="1" x14ac:dyDescent="0.25">
      <c r="E335" s="200"/>
      <c r="K335" s="201"/>
    </row>
    <row r="336" spans="5:11" ht="15.75" customHeight="1" x14ac:dyDescent="0.25">
      <c r="E336" s="200"/>
      <c r="K336" s="201"/>
    </row>
    <row r="337" spans="5:11" ht="15.75" customHeight="1" x14ac:dyDescent="0.25">
      <c r="E337" s="200"/>
      <c r="K337" s="201"/>
    </row>
    <row r="338" spans="5:11" ht="15.75" customHeight="1" x14ac:dyDescent="0.25">
      <c r="E338" s="200"/>
      <c r="K338" s="201"/>
    </row>
    <row r="339" spans="5:11" ht="15.75" customHeight="1" x14ac:dyDescent="0.25">
      <c r="E339" s="200"/>
      <c r="K339" s="201"/>
    </row>
    <row r="340" spans="5:11" ht="15.75" customHeight="1" x14ac:dyDescent="0.25">
      <c r="E340" s="200"/>
      <c r="K340" s="201"/>
    </row>
    <row r="341" spans="5:11" ht="15.75" customHeight="1" x14ac:dyDescent="0.25">
      <c r="E341" s="200"/>
      <c r="K341" s="201"/>
    </row>
    <row r="342" spans="5:11" ht="15.75" customHeight="1" x14ac:dyDescent="0.25">
      <c r="E342" s="200"/>
      <c r="K342" s="201"/>
    </row>
    <row r="343" spans="5:11" ht="15.75" customHeight="1" x14ac:dyDescent="0.25">
      <c r="E343" s="200"/>
      <c r="K343" s="201"/>
    </row>
    <row r="344" spans="5:11" ht="15.75" customHeight="1" x14ac:dyDescent="0.25">
      <c r="E344" s="200"/>
      <c r="K344" s="201"/>
    </row>
    <row r="345" spans="5:11" ht="15.75" customHeight="1" x14ac:dyDescent="0.25">
      <c r="E345" s="200"/>
      <c r="K345" s="201"/>
    </row>
    <row r="346" spans="5:11" ht="15.75" customHeight="1" x14ac:dyDescent="0.25">
      <c r="E346" s="200"/>
      <c r="K346" s="201"/>
    </row>
    <row r="347" spans="5:11" ht="15.75" customHeight="1" x14ac:dyDescent="0.25">
      <c r="E347" s="200"/>
      <c r="K347" s="201"/>
    </row>
    <row r="348" spans="5:11" ht="15.75" customHeight="1" x14ac:dyDescent="0.25">
      <c r="E348" s="200"/>
      <c r="K348" s="201"/>
    </row>
    <row r="349" spans="5:11" ht="15.75" customHeight="1" x14ac:dyDescent="0.25">
      <c r="E349" s="200"/>
      <c r="K349" s="201"/>
    </row>
    <row r="350" spans="5:11" ht="15.75" customHeight="1" x14ac:dyDescent="0.25">
      <c r="E350" s="200"/>
      <c r="K350" s="201"/>
    </row>
    <row r="351" spans="5:11" ht="15.75" customHeight="1" x14ac:dyDescent="0.25">
      <c r="E351" s="200"/>
      <c r="K351" s="201"/>
    </row>
    <row r="352" spans="5:11" ht="15.75" customHeight="1" x14ac:dyDescent="0.25">
      <c r="E352" s="200"/>
      <c r="K352" s="201"/>
    </row>
    <row r="353" spans="5:11" ht="15.75" customHeight="1" x14ac:dyDescent="0.25">
      <c r="E353" s="200"/>
      <c r="K353" s="201"/>
    </row>
    <row r="354" spans="5:11" ht="15.75" customHeight="1" x14ac:dyDescent="0.25">
      <c r="E354" s="200"/>
      <c r="K354" s="201"/>
    </row>
    <row r="355" spans="5:11" ht="15.75" customHeight="1" x14ac:dyDescent="0.25">
      <c r="E355" s="200"/>
      <c r="K355" s="201"/>
    </row>
    <row r="356" spans="5:11" ht="15.75" customHeight="1" x14ac:dyDescent="0.25">
      <c r="E356" s="200"/>
      <c r="K356" s="201"/>
    </row>
    <row r="357" spans="5:11" ht="15.75" customHeight="1" x14ac:dyDescent="0.25">
      <c r="E357" s="200"/>
      <c r="K357" s="201"/>
    </row>
    <row r="358" spans="5:11" ht="15.75" customHeight="1" x14ac:dyDescent="0.25">
      <c r="E358" s="200"/>
      <c r="K358" s="201"/>
    </row>
    <row r="359" spans="5:11" ht="15.75" customHeight="1" x14ac:dyDescent="0.25">
      <c r="E359" s="200"/>
      <c r="K359" s="201"/>
    </row>
    <row r="360" spans="5:11" ht="15.75" customHeight="1" x14ac:dyDescent="0.25">
      <c r="E360" s="200"/>
      <c r="K360" s="201"/>
    </row>
    <row r="361" spans="5:11" ht="15.75" customHeight="1" x14ac:dyDescent="0.25">
      <c r="E361" s="200"/>
      <c r="K361" s="201"/>
    </row>
    <row r="362" spans="5:11" ht="15.75" customHeight="1" x14ac:dyDescent="0.25">
      <c r="E362" s="200"/>
      <c r="K362" s="201"/>
    </row>
    <row r="363" spans="5:11" ht="15.75" customHeight="1" x14ac:dyDescent="0.25">
      <c r="E363" s="200"/>
      <c r="K363" s="201"/>
    </row>
    <row r="364" spans="5:11" ht="15.75" customHeight="1" x14ac:dyDescent="0.25">
      <c r="E364" s="200"/>
      <c r="K364" s="201"/>
    </row>
    <row r="365" spans="5:11" ht="15.75" customHeight="1" x14ac:dyDescent="0.25">
      <c r="E365" s="200"/>
      <c r="K365" s="201"/>
    </row>
    <row r="366" spans="5:11" ht="15.75" customHeight="1" x14ac:dyDescent="0.25">
      <c r="E366" s="200"/>
      <c r="K366" s="201"/>
    </row>
    <row r="367" spans="5:11" ht="15.75" customHeight="1" x14ac:dyDescent="0.25">
      <c r="E367" s="200"/>
      <c r="K367" s="201"/>
    </row>
    <row r="368" spans="5:11" ht="15.75" customHeight="1" x14ac:dyDescent="0.25">
      <c r="E368" s="200"/>
      <c r="K368" s="201"/>
    </row>
    <row r="369" spans="5:11" ht="15.75" customHeight="1" x14ac:dyDescent="0.25">
      <c r="E369" s="200"/>
      <c r="K369" s="201"/>
    </row>
    <row r="370" spans="5:11" ht="15.75" customHeight="1" x14ac:dyDescent="0.25">
      <c r="E370" s="200"/>
      <c r="K370" s="201"/>
    </row>
    <row r="371" spans="5:11" ht="15.75" customHeight="1" x14ac:dyDescent="0.25">
      <c r="E371" s="200"/>
      <c r="K371" s="201"/>
    </row>
    <row r="372" spans="5:11" ht="15.75" customHeight="1" x14ac:dyDescent="0.25">
      <c r="E372" s="200"/>
      <c r="K372" s="201"/>
    </row>
    <row r="373" spans="5:11" ht="15.75" customHeight="1" x14ac:dyDescent="0.25">
      <c r="E373" s="200"/>
      <c r="K373" s="201"/>
    </row>
    <row r="374" spans="5:11" ht="15.75" customHeight="1" x14ac:dyDescent="0.25">
      <c r="E374" s="200"/>
      <c r="K374" s="201"/>
    </row>
    <row r="375" spans="5:11" ht="15.75" customHeight="1" x14ac:dyDescent="0.25">
      <c r="E375" s="200"/>
      <c r="K375" s="201"/>
    </row>
    <row r="376" spans="5:11" ht="15.75" customHeight="1" x14ac:dyDescent="0.25">
      <c r="E376" s="200"/>
      <c r="K376" s="201"/>
    </row>
    <row r="377" spans="5:11" ht="15.75" customHeight="1" x14ac:dyDescent="0.25">
      <c r="E377" s="200"/>
      <c r="K377" s="201"/>
    </row>
    <row r="378" spans="5:11" ht="15.75" customHeight="1" x14ac:dyDescent="0.25">
      <c r="E378" s="200"/>
      <c r="K378" s="201"/>
    </row>
    <row r="379" spans="5:11" ht="15.75" customHeight="1" x14ac:dyDescent="0.25">
      <c r="E379" s="200"/>
      <c r="K379" s="201"/>
    </row>
    <row r="380" spans="5:11" ht="15.75" customHeight="1" x14ac:dyDescent="0.25">
      <c r="E380" s="200"/>
      <c r="K380" s="201"/>
    </row>
    <row r="381" spans="5:11" ht="15.75" customHeight="1" x14ac:dyDescent="0.25">
      <c r="E381" s="200"/>
      <c r="K381" s="201"/>
    </row>
    <row r="382" spans="5:11" ht="15.75" customHeight="1" x14ac:dyDescent="0.25">
      <c r="E382" s="200"/>
      <c r="K382" s="201"/>
    </row>
    <row r="383" spans="5:11" ht="15.75" customHeight="1" x14ac:dyDescent="0.25">
      <c r="E383" s="200"/>
      <c r="K383" s="201"/>
    </row>
    <row r="384" spans="5:11" ht="15.75" customHeight="1" x14ac:dyDescent="0.25">
      <c r="E384" s="200"/>
      <c r="K384" s="201"/>
    </row>
    <row r="385" spans="5:11" ht="15.75" customHeight="1" x14ac:dyDescent="0.25">
      <c r="E385" s="200"/>
      <c r="K385" s="201"/>
    </row>
    <row r="386" spans="5:11" ht="15.75" customHeight="1" x14ac:dyDescent="0.25">
      <c r="E386" s="200"/>
      <c r="K386" s="201"/>
    </row>
    <row r="387" spans="5:11" ht="15.75" customHeight="1" x14ac:dyDescent="0.25">
      <c r="E387" s="200"/>
      <c r="K387" s="201"/>
    </row>
    <row r="388" spans="5:11" ht="15.75" customHeight="1" x14ac:dyDescent="0.25">
      <c r="E388" s="200"/>
      <c r="K388" s="201"/>
    </row>
    <row r="389" spans="5:11" ht="15.75" customHeight="1" x14ac:dyDescent="0.25">
      <c r="E389" s="200"/>
      <c r="K389" s="201"/>
    </row>
    <row r="390" spans="5:11" ht="15.75" customHeight="1" x14ac:dyDescent="0.25">
      <c r="E390" s="200"/>
      <c r="K390" s="201"/>
    </row>
    <row r="391" spans="5:11" ht="15.75" customHeight="1" x14ac:dyDescent="0.25">
      <c r="E391" s="200"/>
      <c r="K391" s="201"/>
    </row>
    <row r="392" spans="5:11" ht="15.75" customHeight="1" x14ac:dyDescent="0.25">
      <c r="E392" s="200"/>
      <c r="K392" s="201"/>
    </row>
    <row r="393" spans="5:11" ht="15.75" customHeight="1" x14ac:dyDescent="0.25">
      <c r="E393" s="200"/>
      <c r="K393" s="201"/>
    </row>
    <row r="394" spans="5:11" ht="15.75" customHeight="1" x14ac:dyDescent="0.25">
      <c r="E394" s="200"/>
      <c r="K394" s="201"/>
    </row>
    <row r="395" spans="5:11" ht="15.75" customHeight="1" x14ac:dyDescent="0.25">
      <c r="E395" s="200"/>
      <c r="K395" s="201"/>
    </row>
    <row r="396" spans="5:11" ht="15.75" customHeight="1" x14ac:dyDescent="0.25">
      <c r="E396" s="200"/>
      <c r="K396" s="201"/>
    </row>
    <row r="397" spans="5:11" ht="15.75" customHeight="1" x14ac:dyDescent="0.25">
      <c r="E397" s="200"/>
      <c r="K397" s="201"/>
    </row>
    <row r="398" spans="5:11" ht="15.75" customHeight="1" x14ac:dyDescent="0.25">
      <c r="E398" s="200"/>
      <c r="K398" s="201"/>
    </row>
    <row r="399" spans="5:11" ht="15.75" customHeight="1" x14ac:dyDescent="0.25">
      <c r="E399" s="200"/>
      <c r="K399" s="201"/>
    </row>
    <row r="400" spans="5:11" ht="15.75" customHeight="1" x14ac:dyDescent="0.25">
      <c r="E400" s="200"/>
      <c r="K400" s="201"/>
    </row>
    <row r="401" spans="5:11" ht="15.75" customHeight="1" x14ac:dyDescent="0.25">
      <c r="E401" s="200"/>
      <c r="K401" s="201"/>
    </row>
    <row r="402" spans="5:11" ht="15.75" customHeight="1" x14ac:dyDescent="0.25">
      <c r="E402" s="200"/>
      <c r="K402" s="201"/>
    </row>
    <row r="403" spans="5:11" ht="15.75" customHeight="1" x14ac:dyDescent="0.25">
      <c r="E403" s="200"/>
      <c r="K403" s="201"/>
    </row>
    <row r="404" spans="5:11" ht="15.75" customHeight="1" x14ac:dyDescent="0.25">
      <c r="E404" s="200"/>
      <c r="K404" s="201"/>
    </row>
    <row r="405" spans="5:11" ht="15.75" customHeight="1" x14ac:dyDescent="0.25">
      <c r="E405" s="200"/>
      <c r="K405" s="201"/>
    </row>
    <row r="406" spans="5:11" ht="15.75" customHeight="1" x14ac:dyDescent="0.25">
      <c r="E406" s="200"/>
      <c r="K406" s="201"/>
    </row>
    <row r="407" spans="5:11" ht="15.75" customHeight="1" x14ac:dyDescent="0.25">
      <c r="E407" s="200"/>
      <c r="K407" s="201"/>
    </row>
    <row r="408" spans="5:11" ht="15.75" customHeight="1" x14ac:dyDescent="0.25">
      <c r="E408" s="200"/>
      <c r="K408" s="201"/>
    </row>
    <row r="409" spans="5:11" ht="15.75" customHeight="1" x14ac:dyDescent="0.25">
      <c r="E409" s="200"/>
      <c r="K409" s="201"/>
    </row>
    <row r="410" spans="5:11" ht="15.75" customHeight="1" x14ac:dyDescent="0.25">
      <c r="E410" s="200"/>
      <c r="K410" s="201"/>
    </row>
    <row r="411" spans="5:11" ht="15.75" customHeight="1" x14ac:dyDescent="0.25">
      <c r="E411" s="200"/>
      <c r="K411" s="201"/>
    </row>
    <row r="412" spans="5:11" ht="15.75" customHeight="1" x14ac:dyDescent="0.25">
      <c r="E412" s="200"/>
      <c r="K412" s="201"/>
    </row>
    <row r="413" spans="5:11" ht="15.75" customHeight="1" x14ac:dyDescent="0.25">
      <c r="E413" s="200"/>
      <c r="K413" s="201"/>
    </row>
    <row r="414" spans="5:11" ht="15.75" customHeight="1" x14ac:dyDescent="0.25">
      <c r="E414" s="200"/>
      <c r="K414" s="201"/>
    </row>
    <row r="415" spans="5:11" ht="15.75" customHeight="1" x14ac:dyDescent="0.25">
      <c r="E415" s="200"/>
      <c r="K415" s="201"/>
    </row>
    <row r="416" spans="5:11" ht="15.75" customHeight="1" x14ac:dyDescent="0.25">
      <c r="E416" s="200"/>
      <c r="K416" s="201"/>
    </row>
    <row r="417" spans="5:11" ht="15.75" customHeight="1" x14ac:dyDescent="0.25">
      <c r="E417" s="200"/>
      <c r="K417" s="201"/>
    </row>
    <row r="418" spans="5:11" ht="15.75" customHeight="1" x14ac:dyDescent="0.25">
      <c r="E418" s="200"/>
      <c r="K418" s="201"/>
    </row>
    <row r="419" spans="5:11" ht="15.75" customHeight="1" x14ac:dyDescent="0.25">
      <c r="E419" s="200"/>
      <c r="K419" s="201"/>
    </row>
    <row r="420" spans="5:11" ht="15.75" customHeight="1" x14ac:dyDescent="0.25">
      <c r="E420" s="200"/>
      <c r="K420" s="201"/>
    </row>
    <row r="421" spans="5:11" ht="15.75" customHeight="1" x14ac:dyDescent="0.25">
      <c r="E421" s="200"/>
      <c r="K421" s="201"/>
    </row>
    <row r="422" spans="5:11" ht="15.75" customHeight="1" x14ac:dyDescent="0.25">
      <c r="E422" s="200"/>
      <c r="K422" s="201"/>
    </row>
    <row r="423" spans="5:11" ht="15.75" customHeight="1" x14ac:dyDescent="0.25">
      <c r="E423" s="200"/>
      <c r="K423" s="201"/>
    </row>
    <row r="424" spans="5:11" ht="15.75" customHeight="1" x14ac:dyDescent="0.25">
      <c r="E424" s="200"/>
      <c r="K424" s="201"/>
    </row>
    <row r="425" spans="5:11" ht="15.75" customHeight="1" x14ac:dyDescent="0.25">
      <c r="E425" s="200"/>
      <c r="K425" s="201"/>
    </row>
    <row r="426" spans="5:11" ht="15.75" customHeight="1" x14ac:dyDescent="0.25">
      <c r="E426" s="200"/>
      <c r="K426" s="201"/>
    </row>
    <row r="427" spans="5:11" ht="15.75" customHeight="1" x14ac:dyDescent="0.25">
      <c r="E427" s="200"/>
      <c r="K427" s="201"/>
    </row>
    <row r="428" spans="5:11" ht="15.75" customHeight="1" x14ac:dyDescent="0.25">
      <c r="E428" s="200"/>
      <c r="K428" s="201"/>
    </row>
    <row r="429" spans="5:11" ht="15.75" customHeight="1" x14ac:dyDescent="0.25">
      <c r="E429" s="200"/>
      <c r="K429" s="201"/>
    </row>
    <row r="430" spans="5:11" ht="15.75" customHeight="1" x14ac:dyDescent="0.25">
      <c r="E430" s="200"/>
      <c r="K430" s="201"/>
    </row>
    <row r="431" spans="5:11" ht="15.75" customHeight="1" x14ac:dyDescent="0.25">
      <c r="E431" s="200"/>
      <c r="K431" s="201"/>
    </row>
    <row r="432" spans="5:11" ht="15.75" customHeight="1" x14ac:dyDescent="0.25">
      <c r="E432" s="200"/>
      <c r="K432" s="201"/>
    </row>
    <row r="433" spans="5:11" ht="15.75" customHeight="1" x14ac:dyDescent="0.25">
      <c r="E433" s="200"/>
      <c r="K433" s="201"/>
    </row>
    <row r="434" spans="5:11" ht="15.75" customHeight="1" x14ac:dyDescent="0.25">
      <c r="E434" s="200"/>
      <c r="K434" s="201"/>
    </row>
    <row r="435" spans="5:11" ht="15.75" customHeight="1" x14ac:dyDescent="0.25">
      <c r="E435" s="200"/>
      <c r="K435" s="201"/>
    </row>
    <row r="436" spans="5:11" ht="15.75" customHeight="1" x14ac:dyDescent="0.25">
      <c r="E436" s="200"/>
      <c r="K436" s="201"/>
    </row>
    <row r="437" spans="5:11" ht="15.75" customHeight="1" x14ac:dyDescent="0.25">
      <c r="E437" s="200"/>
      <c r="K437" s="201"/>
    </row>
    <row r="438" spans="5:11" ht="15.75" customHeight="1" x14ac:dyDescent="0.25">
      <c r="E438" s="200"/>
      <c r="K438" s="201"/>
    </row>
    <row r="439" spans="5:11" ht="15.75" customHeight="1" x14ac:dyDescent="0.25">
      <c r="E439" s="200"/>
      <c r="K439" s="201"/>
    </row>
    <row r="440" spans="5:11" ht="15.75" customHeight="1" x14ac:dyDescent="0.25">
      <c r="E440" s="200"/>
      <c r="K440" s="201"/>
    </row>
    <row r="441" spans="5:11" ht="15.75" customHeight="1" x14ac:dyDescent="0.25">
      <c r="E441" s="200"/>
      <c r="K441" s="201"/>
    </row>
    <row r="442" spans="5:11" ht="15.75" customHeight="1" x14ac:dyDescent="0.25">
      <c r="E442" s="200"/>
      <c r="K442" s="201"/>
    </row>
    <row r="443" spans="5:11" ht="15.75" customHeight="1" x14ac:dyDescent="0.25">
      <c r="E443" s="200"/>
      <c r="K443" s="201"/>
    </row>
    <row r="444" spans="5:11" ht="15.75" customHeight="1" x14ac:dyDescent="0.25">
      <c r="E444" s="200"/>
      <c r="K444" s="201"/>
    </row>
    <row r="445" spans="5:11" ht="15.75" customHeight="1" x14ac:dyDescent="0.25">
      <c r="E445" s="200"/>
      <c r="K445" s="201"/>
    </row>
    <row r="446" spans="5:11" ht="15.75" customHeight="1" x14ac:dyDescent="0.25">
      <c r="E446" s="200"/>
      <c r="K446" s="201"/>
    </row>
    <row r="447" spans="5:11" ht="15.75" customHeight="1" x14ac:dyDescent="0.25">
      <c r="E447" s="200"/>
      <c r="K447" s="201"/>
    </row>
    <row r="448" spans="5:11" ht="15.75" customHeight="1" x14ac:dyDescent="0.25">
      <c r="E448" s="200"/>
      <c r="K448" s="201"/>
    </row>
    <row r="449" spans="5:11" ht="15.75" customHeight="1" x14ac:dyDescent="0.25">
      <c r="E449" s="200"/>
      <c r="K449" s="201"/>
    </row>
    <row r="450" spans="5:11" ht="15.75" customHeight="1" x14ac:dyDescent="0.25">
      <c r="E450" s="200"/>
      <c r="K450" s="201"/>
    </row>
    <row r="451" spans="5:11" ht="15.75" customHeight="1" x14ac:dyDescent="0.25">
      <c r="E451" s="200"/>
      <c r="K451" s="201"/>
    </row>
    <row r="452" spans="5:11" ht="15.75" customHeight="1" x14ac:dyDescent="0.25">
      <c r="E452" s="200"/>
      <c r="K452" s="201"/>
    </row>
    <row r="453" spans="5:11" ht="15.75" customHeight="1" x14ac:dyDescent="0.25">
      <c r="E453" s="200"/>
      <c r="K453" s="201"/>
    </row>
    <row r="454" spans="5:11" ht="15.75" customHeight="1" x14ac:dyDescent="0.25">
      <c r="E454" s="200"/>
      <c r="K454" s="201"/>
    </row>
    <row r="455" spans="5:11" ht="15.75" customHeight="1" x14ac:dyDescent="0.25">
      <c r="E455" s="200"/>
      <c r="K455" s="201"/>
    </row>
    <row r="456" spans="5:11" ht="15.75" customHeight="1" x14ac:dyDescent="0.25">
      <c r="E456" s="200"/>
      <c r="K456" s="201"/>
    </row>
    <row r="457" spans="5:11" ht="15.75" customHeight="1" x14ac:dyDescent="0.25">
      <c r="E457" s="200"/>
      <c r="K457" s="201"/>
    </row>
    <row r="458" spans="5:11" ht="15.75" customHeight="1" x14ac:dyDescent="0.25">
      <c r="E458" s="200"/>
      <c r="K458" s="201"/>
    </row>
    <row r="459" spans="5:11" ht="15.75" customHeight="1" x14ac:dyDescent="0.25">
      <c r="E459" s="200"/>
      <c r="K459" s="201"/>
    </row>
    <row r="460" spans="5:11" ht="15.75" customHeight="1" x14ac:dyDescent="0.25">
      <c r="E460" s="200"/>
      <c r="K460" s="201"/>
    </row>
    <row r="461" spans="5:11" ht="15.75" customHeight="1" x14ac:dyDescent="0.25">
      <c r="E461" s="200"/>
      <c r="K461" s="201"/>
    </row>
    <row r="462" spans="5:11" ht="15.75" customHeight="1" x14ac:dyDescent="0.25">
      <c r="E462" s="200"/>
      <c r="K462" s="201"/>
    </row>
    <row r="463" spans="5:11" ht="15.75" customHeight="1" x14ac:dyDescent="0.25">
      <c r="E463" s="200"/>
      <c r="K463" s="201"/>
    </row>
    <row r="464" spans="5:11" ht="15.75" customHeight="1" x14ac:dyDescent="0.25">
      <c r="E464" s="200"/>
      <c r="K464" s="201"/>
    </row>
    <row r="465" spans="5:11" ht="15.75" customHeight="1" x14ac:dyDescent="0.25">
      <c r="E465" s="200"/>
      <c r="K465" s="201"/>
    </row>
    <row r="466" spans="5:11" ht="15.75" customHeight="1" x14ac:dyDescent="0.25">
      <c r="E466" s="200"/>
      <c r="K466" s="201"/>
    </row>
    <row r="467" spans="5:11" ht="15.75" customHeight="1" x14ac:dyDescent="0.25">
      <c r="E467" s="200"/>
      <c r="K467" s="201"/>
    </row>
    <row r="468" spans="5:11" ht="15.75" customHeight="1" x14ac:dyDescent="0.25">
      <c r="E468" s="200"/>
      <c r="K468" s="201"/>
    </row>
    <row r="469" spans="5:11" ht="15.75" customHeight="1" x14ac:dyDescent="0.25">
      <c r="E469" s="200"/>
      <c r="K469" s="201"/>
    </row>
    <row r="470" spans="5:11" ht="15.75" customHeight="1" x14ac:dyDescent="0.25">
      <c r="E470" s="200"/>
      <c r="K470" s="201"/>
    </row>
    <row r="471" spans="5:11" ht="15.75" customHeight="1" x14ac:dyDescent="0.25">
      <c r="E471" s="200"/>
      <c r="K471" s="201"/>
    </row>
    <row r="472" spans="5:11" ht="15.75" customHeight="1" x14ac:dyDescent="0.25">
      <c r="E472" s="200"/>
      <c r="K472" s="201"/>
    </row>
    <row r="473" spans="5:11" ht="15.75" customHeight="1" x14ac:dyDescent="0.25">
      <c r="E473" s="200"/>
      <c r="K473" s="201"/>
    </row>
    <row r="474" spans="5:11" ht="15.75" customHeight="1" x14ac:dyDescent="0.25">
      <c r="E474" s="200"/>
      <c r="K474" s="201"/>
    </row>
    <row r="475" spans="5:11" ht="15.75" customHeight="1" x14ac:dyDescent="0.25">
      <c r="E475" s="200"/>
      <c r="K475" s="201"/>
    </row>
    <row r="476" spans="5:11" ht="15.75" customHeight="1" x14ac:dyDescent="0.25">
      <c r="E476" s="200"/>
      <c r="K476" s="201"/>
    </row>
    <row r="477" spans="5:11" ht="15.75" customHeight="1" x14ac:dyDescent="0.25">
      <c r="E477" s="200"/>
      <c r="K477" s="201"/>
    </row>
    <row r="478" spans="5:11" ht="15.75" customHeight="1" x14ac:dyDescent="0.25">
      <c r="E478" s="200"/>
      <c r="K478" s="201"/>
    </row>
    <row r="479" spans="5:11" ht="15.75" customHeight="1" x14ac:dyDescent="0.25">
      <c r="E479" s="200"/>
      <c r="K479" s="201"/>
    </row>
    <row r="480" spans="5:11" ht="15.75" customHeight="1" x14ac:dyDescent="0.25">
      <c r="E480" s="200"/>
      <c r="K480" s="201"/>
    </row>
    <row r="481" spans="5:11" ht="15.75" customHeight="1" x14ac:dyDescent="0.25">
      <c r="E481" s="200"/>
      <c r="K481" s="201"/>
    </row>
    <row r="482" spans="5:11" ht="15.75" customHeight="1" x14ac:dyDescent="0.25">
      <c r="E482" s="200"/>
      <c r="K482" s="201"/>
    </row>
    <row r="483" spans="5:11" ht="15.75" customHeight="1" x14ac:dyDescent="0.25">
      <c r="E483" s="200"/>
      <c r="K483" s="201"/>
    </row>
    <row r="484" spans="5:11" ht="15.75" customHeight="1" x14ac:dyDescent="0.25">
      <c r="E484" s="200"/>
      <c r="K484" s="201"/>
    </row>
    <row r="485" spans="5:11" ht="15.75" customHeight="1" x14ac:dyDescent="0.25">
      <c r="E485" s="200"/>
      <c r="K485" s="201"/>
    </row>
    <row r="486" spans="5:11" ht="15.75" customHeight="1" x14ac:dyDescent="0.25">
      <c r="E486" s="200"/>
      <c r="K486" s="201"/>
    </row>
    <row r="487" spans="5:11" ht="15.75" customHeight="1" x14ac:dyDescent="0.25">
      <c r="E487" s="200"/>
      <c r="K487" s="201"/>
    </row>
    <row r="488" spans="5:11" ht="15.75" customHeight="1" x14ac:dyDescent="0.25">
      <c r="E488" s="200"/>
      <c r="K488" s="201"/>
    </row>
    <row r="489" spans="5:11" ht="15.75" customHeight="1" x14ac:dyDescent="0.25">
      <c r="E489" s="200"/>
      <c r="K489" s="201"/>
    </row>
    <row r="490" spans="5:11" ht="15.75" customHeight="1" x14ac:dyDescent="0.25">
      <c r="E490" s="200"/>
      <c r="K490" s="201"/>
    </row>
    <row r="491" spans="5:11" ht="15.75" customHeight="1" x14ac:dyDescent="0.25">
      <c r="E491" s="200"/>
      <c r="K491" s="201"/>
    </row>
    <row r="492" spans="5:11" ht="15.75" customHeight="1" x14ac:dyDescent="0.25">
      <c r="E492" s="200"/>
      <c r="K492" s="201"/>
    </row>
    <row r="493" spans="5:11" ht="15.75" customHeight="1" x14ac:dyDescent="0.25">
      <c r="E493" s="200"/>
      <c r="K493" s="201"/>
    </row>
    <row r="494" spans="5:11" ht="15.75" customHeight="1" x14ac:dyDescent="0.25">
      <c r="E494" s="200"/>
      <c r="K494" s="201"/>
    </row>
    <row r="495" spans="5:11" ht="15.75" customHeight="1" x14ac:dyDescent="0.25">
      <c r="E495" s="200"/>
      <c r="K495" s="201"/>
    </row>
    <row r="496" spans="5:11" ht="15.75" customHeight="1" x14ac:dyDescent="0.25">
      <c r="E496" s="200"/>
      <c r="K496" s="201"/>
    </row>
    <row r="497" spans="5:11" ht="15.75" customHeight="1" x14ac:dyDescent="0.25">
      <c r="E497" s="200"/>
      <c r="K497" s="201"/>
    </row>
    <row r="498" spans="5:11" ht="15.75" customHeight="1" x14ac:dyDescent="0.25">
      <c r="E498" s="200"/>
      <c r="K498" s="201"/>
    </row>
    <row r="499" spans="5:11" ht="15.75" customHeight="1" x14ac:dyDescent="0.25">
      <c r="E499" s="200"/>
      <c r="K499" s="201"/>
    </row>
    <row r="500" spans="5:11" ht="15.75" customHeight="1" x14ac:dyDescent="0.25">
      <c r="E500" s="200"/>
      <c r="K500" s="201"/>
    </row>
    <row r="501" spans="5:11" ht="15.75" customHeight="1" x14ac:dyDescent="0.25">
      <c r="E501" s="200"/>
      <c r="K501" s="201"/>
    </row>
    <row r="502" spans="5:11" ht="15.75" customHeight="1" x14ac:dyDescent="0.25">
      <c r="E502" s="200"/>
      <c r="K502" s="201"/>
    </row>
    <row r="503" spans="5:11" ht="15.75" customHeight="1" x14ac:dyDescent="0.25">
      <c r="E503" s="200"/>
      <c r="K503" s="201"/>
    </row>
    <row r="504" spans="5:11" ht="15.75" customHeight="1" x14ac:dyDescent="0.25">
      <c r="E504" s="200"/>
      <c r="K504" s="201"/>
    </row>
    <row r="505" spans="5:11" ht="15.75" customHeight="1" x14ac:dyDescent="0.25">
      <c r="E505" s="200"/>
      <c r="K505" s="201"/>
    </row>
    <row r="506" spans="5:11" ht="15.75" customHeight="1" x14ac:dyDescent="0.25">
      <c r="E506" s="200"/>
      <c r="K506" s="201"/>
    </row>
    <row r="507" spans="5:11" ht="15.75" customHeight="1" x14ac:dyDescent="0.25">
      <c r="E507" s="200"/>
      <c r="K507" s="201"/>
    </row>
    <row r="508" spans="5:11" ht="15.75" customHeight="1" x14ac:dyDescent="0.25">
      <c r="E508" s="200"/>
      <c r="K508" s="201"/>
    </row>
    <row r="509" spans="5:11" ht="15.75" customHeight="1" x14ac:dyDescent="0.25">
      <c r="E509" s="200"/>
      <c r="K509" s="201"/>
    </row>
    <row r="510" spans="5:11" ht="15.75" customHeight="1" x14ac:dyDescent="0.25">
      <c r="E510" s="200"/>
      <c r="K510" s="201"/>
    </row>
    <row r="511" spans="5:11" ht="15.75" customHeight="1" x14ac:dyDescent="0.25">
      <c r="E511" s="200"/>
      <c r="K511" s="201"/>
    </row>
    <row r="512" spans="5:11" ht="15.75" customHeight="1" x14ac:dyDescent="0.25">
      <c r="E512" s="200"/>
      <c r="K512" s="201"/>
    </row>
    <row r="513" spans="5:11" ht="15.75" customHeight="1" x14ac:dyDescent="0.25">
      <c r="E513" s="200"/>
      <c r="K513" s="201"/>
    </row>
    <row r="514" spans="5:11" ht="15.75" customHeight="1" x14ac:dyDescent="0.25">
      <c r="E514" s="200"/>
      <c r="K514" s="201"/>
    </row>
    <row r="515" spans="5:11" ht="15.75" customHeight="1" x14ac:dyDescent="0.25">
      <c r="E515" s="200"/>
      <c r="K515" s="201"/>
    </row>
    <row r="516" spans="5:11" ht="15.75" customHeight="1" x14ac:dyDescent="0.25">
      <c r="E516" s="200"/>
      <c r="K516" s="201"/>
    </row>
    <row r="517" spans="5:11" ht="15.75" customHeight="1" x14ac:dyDescent="0.25">
      <c r="E517" s="200"/>
      <c r="K517" s="201"/>
    </row>
    <row r="518" spans="5:11" ht="15.75" customHeight="1" x14ac:dyDescent="0.25">
      <c r="E518" s="200"/>
      <c r="K518" s="201"/>
    </row>
    <row r="519" spans="5:11" ht="15.75" customHeight="1" x14ac:dyDescent="0.25">
      <c r="E519" s="200"/>
      <c r="K519" s="201"/>
    </row>
    <row r="520" spans="5:11" ht="15.75" customHeight="1" x14ac:dyDescent="0.25">
      <c r="E520" s="200"/>
      <c r="K520" s="201"/>
    </row>
    <row r="521" spans="5:11" ht="15.75" customHeight="1" x14ac:dyDescent="0.25">
      <c r="E521" s="200"/>
      <c r="K521" s="201"/>
    </row>
    <row r="522" spans="5:11" ht="15.75" customHeight="1" x14ac:dyDescent="0.25">
      <c r="E522" s="200"/>
      <c r="K522" s="201"/>
    </row>
    <row r="523" spans="5:11" ht="15.75" customHeight="1" x14ac:dyDescent="0.25">
      <c r="E523" s="200"/>
      <c r="K523" s="201"/>
    </row>
    <row r="524" spans="5:11" ht="15.75" customHeight="1" x14ac:dyDescent="0.25">
      <c r="E524" s="200"/>
      <c r="K524" s="201"/>
    </row>
    <row r="525" spans="5:11" ht="15.75" customHeight="1" x14ac:dyDescent="0.25">
      <c r="E525" s="200"/>
      <c r="K525" s="201"/>
    </row>
    <row r="526" spans="5:11" ht="15.75" customHeight="1" x14ac:dyDescent="0.25">
      <c r="E526" s="200"/>
      <c r="K526" s="201"/>
    </row>
    <row r="527" spans="5:11" ht="15.75" customHeight="1" x14ac:dyDescent="0.25">
      <c r="E527" s="200"/>
      <c r="K527" s="201"/>
    </row>
    <row r="528" spans="5:11" ht="15.75" customHeight="1" x14ac:dyDescent="0.25">
      <c r="E528" s="200"/>
      <c r="K528" s="201"/>
    </row>
    <row r="529" spans="5:11" ht="15.75" customHeight="1" x14ac:dyDescent="0.25">
      <c r="E529" s="200"/>
      <c r="K529" s="201"/>
    </row>
    <row r="530" spans="5:11" ht="15.75" customHeight="1" x14ac:dyDescent="0.25">
      <c r="E530" s="200"/>
      <c r="K530" s="201"/>
    </row>
    <row r="531" spans="5:11" ht="15.75" customHeight="1" x14ac:dyDescent="0.25">
      <c r="E531" s="200"/>
      <c r="K531" s="201"/>
    </row>
    <row r="532" spans="5:11" ht="15.75" customHeight="1" x14ac:dyDescent="0.25">
      <c r="E532" s="200"/>
      <c r="K532" s="201"/>
    </row>
    <row r="533" spans="5:11" ht="15.75" customHeight="1" x14ac:dyDescent="0.25">
      <c r="E533" s="200"/>
      <c r="K533" s="201"/>
    </row>
    <row r="534" spans="5:11" ht="15.75" customHeight="1" x14ac:dyDescent="0.25">
      <c r="E534" s="200"/>
      <c r="K534" s="201"/>
    </row>
    <row r="535" spans="5:11" ht="15.75" customHeight="1" x14ac:dyDescent="0.25">
      <c r="E535" s="200"/>
      <c r="K535" s="201"/>
    </row>
    <row r="536" spans="5:11" ht="15.75" customHeight="1" x14ac:dyDescent="0.25">
      <c r="E536" s="200"/>
      <c r="K536" s="201"/>
    </row>
    <row r="537" spans="5:11" ht="15.75" customHeight="1" x14ac:dyDescent="0.25">
      <c r="E537" s="200"/>
      <c r="K537" s="201"/>
    </row>
    <row r="538" spans="5:11" ht="15.75" customHeight="1" x14ac:dyDescent="0.25">
      <c r="E538" s="200"/>
      <c r="K538" s="201"/>
    </row>
    <row r="539" spans="5:11" ht="15.75" customHeight="1" x14ac:dyDescent="0.25">
      <c r="E539" s="200"/>
      <c r="K539" s="201"/>
    </row>
    <row r="540" spans="5:11" ht="15.75" customHeight="1" x14ac:dyDescent="0.25">
      <c r="E540" s="200"/>
      <c r="K540" s="201"/>
    </row>
    <row r="541" spans="5:11" ht="15.75" customHeight="1" x14ac:dyDescent="0.25">
      <c r="E541" s="200"/>
      <c r="K541" s="201"/>
    </row>
    <row r="542" spans="5:11" ht="15.75" customHeight="1" x14ac:dyDescent="0.25">
      <c r="E542" s="200"/>
      <c r="K542" s="201"/>
    </row>
    <row r="543" spans="5:11" ht="15.75" customHeight="1" x14ac:dyDescent="0.25">
      <c r="E543" s="200"/>
      <c r="K543" s="201"/>
    </row>
    <row r="544" spans="5:11" ht="15.75" customHeight="1" x14ac:dyDescent="0.25">
      <c r="E544" s="200"/>
      <c r="K544" s="201"/>
    </row>
    <row r="545" spans="5:11" ht="15.75" customHeight="1" x14ac:dyDescent="0.25">
      <c r="E545" s="200"/>
      <c r="K545" s="201"/>
    </row>
    <row r="546" spans="5:11" ht="15.75" customHeight="1" x14ac:dyDescent="0.25">
      <c r="E546" s="200"/>
      <c r="K546" s="201"/>
    </row>
    <row r="547" spans="5:11" ht="15.75" customHeight="1" x14ac:dyDescent="0.25">
      <c r="E547" s="200"/>
      <c r="K547" s="201"/>
    </row>
    <row r="548" spans="5:11" ht="15.75" customHeight="1" x14ac:dyDescent="0.25">
      <c r="E548" s="200"/>
      <c r="K548" s="201"/>
    </row>
    <row r="549" spans="5:11" ht="15.75" customHeight="1" x14ac:dyDescent="0.25">
      <c r="E549" s="200"/>
      <c r="K549" s="201"/>
    </row>
    <row r="550" spans="5:11" ht="15.75" customHeight="1" x14ac:dyDescent="0.25">
      <c r="E550" s="200"/>
      <c r="K550" s="201"/>
    </row>
    <row r="551" spans="5:11" ht="15.75" customHeight="1" x14ac:dyDescent="0.25">
      <c r="E551" s="200"/>
      <c r="K551" s="201"/>
    </row>
    <row r="552" spans="5:11" ht="15.75" customHeight="1" x14ac:dyDescent="0.25">
      <c r="E552" s="200"/>
      <c r="K552" s="201"/>
    </row>
    <row r="553" spans="5:11" ht="15.75" customHeight="1" x14ac:dyDescent="0.25">
      <c r="E553" s="200"/>
      <c r="K553" s="201"/>
    </row>
    <row r="554" spans="5:11" ht="15.75" customHeight="1" x14ac:dyDescent="0.25">
      <c r="E554" s="200"/>
      <c r="K554" s="201"/>
    </row>
    <row r="555" spans="5:11" ht="15.75" customHeight="1" x14ac:dyDescent="0.25">
      <c r="E555" s="200"/>
      <c r="K555" s="201"/>
    </row>
    <row r="556" spans="5:11" ht="15.75" customHeight="1" x14ac:dyDescent="0.25">
      <c r="E556" s="200"/>
      <c r="K556" s="201"/>
    </row>
    <row r="557" spans="5:11" ht="15.75" customHeight="1" x14ac:dyDescent="0.25">
      <c r="E557" s="200"/>
      <c r="K557" s="201"/>
    </row>
    <row r="558" spans="5:11" ht="15.75" customHeight="1" x14ac:dyDescent="0.25">
      <c r="E558" s="200"/>
      <c r="K558" s="201"/>
    </row>
    <row r="559" spans="5:11" ht="15.75" customHeight="1" x14ac:dyDescent="0.25">
      <c r="E559" s="200"/>
      <c r="K559" s="201"/>
    </row>
    <row r="560" spans="5:11" ht="15.75" customHeight="1" x14ac:dyDescent="0.25">
      <c r="E560" s="200"/>
      <c r="K560" s="201"/>
    </row>
    <row r="561" spans="5:11" ht="15.75" customHeight="1" x14ac:dyDescent="0.25">
      <c r="E561" s="200"/>
      <c r="K561" s="201"/>
    </row>
    <row r="562" spans="5:11" ht="15.75" customHeight="1" x14ac:dyDescent="0.25">
      <c r="E562" s="200"/>
      <c r="K562" s="201"/>
    </row>
    <row r="563" spans="5:11" ht="15.75" customHeight="1" x14ac:dyDescent="0.25">
      <c r="E563" s="200"/>
      <c r="K563" s="201"/>
    </row>
    <row r="564" spans="5:11" ht="15.75" customHeight="1" x14ac:dyDescent="0.25">
      <c r="E564" s="200"/>
      <c r="K564" s="201"/>
    </row>
    <row r="565" spans="5:11" ht="15.75" customHeight="1" x14ac:dyDescent="0.25">
      <c r="E565" s="200"/>
      <c r="K565" s="201"/>
    </row>
    <row r="566" spans="5:11" ht="15.75" customHeight="1" x14ac:dyDescent="0.25">
      <c r="E566" s="200"/>
      <c r="K566" s="201"/>
    </row>
    <row r="567" spans="5:11" ht="15.75" customHeight="1" x14ac:dyDescent="0.25">
      <c r="E567" s="200"/>
      <c r="K567" s="201"/>
    </row>
    <row r="568" spans="5:11" ht="15.75" customHeight="1" x14ac:dyDescent="0.25">
      <c r="E568" s="200"/>
      <c r="K568" s="201"/>
    </row>
    <row r="569" spans="5:11" ht="15.75" customHeight="1" x14ac:dyDescent="0.25">
      <c r="E569" s="200"/>
      <c r="K569" s="201"/>
    </row>
    <row r="570" spans="5:11" ht="15.75" customHeight="1" x14ac:dyDescent="0.25">
      <c r="E570" s="200"/>
      <c r="K570" s="201"/>
    </row>
    <row r="571" spans="5:11" ht="15.75" customHeight="1" x14ac:dyDescent="0.25">
      <c r="E571" s="200"/>
      <c r="K571" s="201"/>
    </row>
    <row r="572" spans="5:11" ht="15.75" customHeight="1" x14ac:dyDescent="0.25">
      <c r="E572" s="200"/>
      <c r="K572" s="201"/>
    </row>
    <row r="573" spans="5:11" ht="15.75" customHeight="1" x14ac:dyDescent="0.25">
      <c r="E573" s="200"/>
      <c r="K573" s="201"/>
    </row>
    <row r="574" spans="5:11" ht="15.75" customHeight="1" x14ac:dyDescent="0.25">
      <c r="E574" s="200"/>
      <c r="K574" s="201"/>
    </row>
    <row r="575" spans="5:11" ht="15.75" customHeight="1" x14ac:dyDescent="0.25">
      <c r="E575" s="200"/>
      <c r="K575" s="201"/>
    </row>
    <row r="576" spans="5:11" ht="15.75" customHeight="1" x14ac:dyDescent="0.25">
      <c r="E576" s="200"/>
      <c r="K576" s="201"/>
    </row>
    <row r="577" spans="5:11" ht="15.75" customHeight="1" x14ac:dyDescent="0.25">
      <c r="E577" s="200"/>
      <c r="K577" s="201"/>
    </row>
    <row r="578" spans="5:11" ht="15.75" customHeight="1" x14ac:dyDescent="0.25">
      <c r="E578" s="200"/>
      <c r="K578" s="201"/>
    </row>
    <row r="579" spans="5:11" ht="15.75" customHeight="1" x14ac:dyDescent="0.25">
      <c r="E579" s="200"/>
      <c r="K579" s="201"/>
    </row>
    <row r="580" spans="5:11" ht="15.75" customHeight="1" x14ac:dyDescent="0.25">
      <c r="E580" s="200"/>
      <c r="K580" s="201"/>
    </row>
    <row r="581" spans="5:11" ht="15.75" customHeight="1" x14ac:dyDescent="0.25">
      <c r="E581" s="200"/>
      <c r="K581" s="201"/>
    </row>
    <row r="582" spans="5:11" ht="15.75" customHeight="1" x14ac:dyDescent="0.25">
      <c r="E582" s="200"/>
      <c r="K582" s="201"/>
    </row>
    <row r="583" spans="5:11" ht="15.75" customHeight="1" x14ac:dyDescent="0.25">
      <c r="E583" s="200"/>
      <c r="K583" s="201"/>
    </row>
    <row r="584" spans="5:11" ht="15.75" customHeight="1" x14ac:dyDescent="0.25">
      <c r="E584" s="200"/>
      <c r="K584" s="201"/>
    </row>
    <row r="585" spans="5:11" ht="15.75" customHeight="1" x14ac:dyDescent="0.25">
      <c r="E585" s="200"/>
      <c r="K585" s="201"/>
    </row>
    <row r="586" spans="5:11" ht="15.75" customHeight="1" x14ac:dyDescent="0.25">
      <c r="E586" s="200"/>
      <c r="K586" s="201"/>
    </row>
    <row r="587" spans="5:11" ht="15.75" customHeight="1" x14ac:dyDescent="0.25">
      <c r="E587" s="200"/>
      <c r="K587" s="201"/>
    </row>
    <row r="588" spans="5:11" ht="15.75" customHeight="1" x14ac:dyDescent="0.25">
      <c r="E588" s="200"/>
      <c r="K588" s="201"/>
    </row>
    <row r="589" spans="5:11" ht="15.75" customHeight="1" x14ac:dyDescent="0.25">
      <c r="E589" s="200"/>
      <c r="K589" s="201"/>
    </row>
    <row r="590" spans="5:11" ht="15.75" customHeight="1" x14ac:dyDescent="0.25">
      <c r="E590" s="200"/>
      <c r="K590" s="201"/>
    </row>
    <row r="591" spans="5:11" ht="15.75" customHeight="1" x14ac:dyDescent="0.25">
      <c r="E591" s="200"/>
      <c r="K591" s="201"/>
    </row>
    <row r="592" spans="5:11" ht="15.75" customHeight="1" x14ac:dyDescent="0.25">
      <c r="E592" s="200"/>
      <c r="K592" s="201"/>
    </row>
    <row r="593" spans="5:11" ht="15.75" customHeight="1" x14ac:dyDescent="0.25">
      <c r="E593" s="200"/>
      <c r="K593" s="201"/>
    </row>
    <row r="594" spans="5:11" ht="15.75" customHeight="1" x14ac:dyDescent="0.25">
      <c r="E594" s="200"/>
      <c r="K594" s="201"/>
    </row>
    <row r="595" spans="5:11" ht="15.75" customHeight="1" x14ac:dyDescent="0.25">
      <c r="E595" s="200"/>
      <c r="K595" s="201"/>
    </row>
    <row r="596" spans="5:11" ht="15.75" customHeight="1" x14ac:dyDescent="0.25">
      <c r="E596" s="200"/>
      <c r="K596" s="201"/>
    </row>
    <row r="597" spans="5:11" ht="15.75" customHeight="1" x14ac:dyDescent="0.25">
      <c r="E597" s="200"/>
      <c r="K597" s="201"/>
    </row>
    <row r="598" spans="5:11" ht="15.75" customHeight="1" x14ac:dyDescent="0.25">
      <c r="E598" s="200"/>
      <c r="K598" s="201"/>
    </row>
    <row r="599" spans="5:11" ht="15.75" customHeight="1" x14ac:dyDescent="0.25">
      <c r="E599" s="200"/>
      <c r="K599" s="201"/>
    </row>
    <row r="600" spans="5:11" ht="15.75" customHeight="1" x14ac:dyDescent="0.25">
      <c r="E600" s="200"/>
      <c r="K600" s="201"/>
    </row>
    <row r="601" spans="5:11" ht="15.75" customHeight="1" x14ac:dyDescent="0.25">
      <c r="E601" s="200"/>
      <c r="K601" s="201"/>
    </row>
    <row r="602" spans="5:11" ht="15.75" customHeight="1" x14ac:dyDescent="0.25">
      <c r="E602" s="200"/>
      <c r="K602" s="201"/>
    </row>
    <row r="603" spans="5:11" ht="15.75" customHeight="1" x14ac:dyDescent="0.25">
      <c r="E603" s="200"/>
      <c r="K603" s="201"/>
    </row>
    <row r="604" spans="5:11" ht="15.75" customHeight="1" x14ac:dyDescent="0.25">
      <c r="E604" s="200"/>
      <c r="K604" s="201"/>
    </row>
    <row r="605" spans="5:11" ht="15.75" customHeight="1" x14ac:dyDescent="0.25">
      <c r="E605" s="200"/>
      <c r="K605" s="201"/>
    </row>
    <row r="606" spans="5:11" ht="15.75" customHeight="1" x14ac:dyDescent="0.25">
      <c r="E606" s="200"/>
      <c r="K606" s="201"/>
    </row>
    <row r="607" spans="5:11" ht="15.75" customHeight="1" x14ac:dyDescent="0.25">
      <c r="E607" s="200"/>
      <c r="K607" s="201"/>
    </row>
    <row r="608" spans="5:11" ht="15.75" customHeight="1" x14ac:dyDescent="0.25">
      <c r="E608" s="200"/>
      <c r="K608" s="201"/>
    </row>
    <row r="609" spans="5:11" ht="15.75" customHeight="1" x14ac:dyDescent="0.25">
      <c r="E609" s="200"/>
      <c r="K609" s="201"/>
    </row>
    <row r="610" spans="5:11" ht="15.75" customHeight="1" x14ac:dyDescent="0.25">
      <c r="E610" s="200"/>
      <c r="K610" s="201"/>
    </row>
    <row r="611" spans="5:11" ht="15.75" customHeight="1" x14ac:dyDescent="0.25">
      <c r="E611" s="200"/>
      <c r="K611" s="201"/>
    </row>
    <row r="612" spans="5:11" ht="15.75" customHeight="1" x14ac:dyDescent="0.25">
      <c r="E612" s="200"/>
      <c r="K612" s="201"/>
    </row>
    <row r="613" spans="5:11" ht="15.75" customHeight="1" x14ac:dyDescent="0.25">
      <c r="E613" s="200"/>
      <c r="K613" s="201"/>
    </row>
    <row r="614" spans="5:11" ht="15.75" customHeight="1" x14ac:dyDescent="0.25">
      <c r="E614" s="200"/>
      <c r="K614" s="201"/>
    </row>
    <row r="615" spans="5:11" ht="15.75" customHeight="1" x14ac:dyDescent="0.25">
      <c r="E615" s="200"/>
      <c r="K615" s="201"/>
    </row>
    <row r="616" spans="5:11" ht="15.75" customHeight="1" x14ac:dyDescent="0.25">
      <c r="E616" s="200"/>
      <c r="K616" s="201"/>
    </row>
    <row r="617" spans="5:11" ht="15.75" customHeight="1" x14ac:dyDescent="0.25">
      <c r="E617" s="200"/>
      <c r="K617" s="201"/>
    </row>
    <row r="618" spans="5:11" ht="15.75" customHeight="1" x14ac:dyDescent="0.25">
      <c r="E618" s="200"/>
      <c r="K618" s="201"/>
    </row>
    <row r="619" spans="5:11" ht="15.75" customHeight="1" x14ac:dyDescent="0.25">
      <c r="E619" s="200"/>
      <c r="K619" s="201"/>
    </row>
    <row r="620" spans="5:11" ht="15.75" customHeight="1" x14ac:dyDescent="0.25">
      <c r="E620" s="200"/>
      <c r="K620" s="201"/>
    </row>
    <row r="621" spans="5:11" ht="15.75" customHeight="1" x14ac:dyDescent="0.25">
      <c r="E621" s="200"/>
      <c r="K621" s="201"/>
    </row>
    <row r="622" spans="5:11" ht="15.75" customHeight="1" x14ac:dyDescent="0.25">
      <c r="E622" s="200"/>
      <c r="K622" s="201"/>
    </row>
    <row r="623" spans="5:11" ht="15.75" customHeight="1" x14ac:dyDescent="0.25">
      <c r="E623" s="200"/>
      <c r="K623" s="201"/>
    </row>
    <row r="624" spans="5:11" ht="15.75" customHeight="1" x14ac:dyDescent="0.25">
      <c r="E624" s="200"/>
      <c r="K624" s="201"/>
    </row>
    <row r="625" spans="5:11" ht="15.75" customHeight="1" x14ac:dyDescent="0.25">
      <c r="E625" s="200"/>
      <c r="K625" s="201"/>
    </row>
    <row r="626" spans="5:11" ht="15.75" customHeight="1" x14ac:dyDescent="0.25">
      <c r="E626" s="200"/>
      <c r="K626" s="201"/>
    </row>
    <row r="627" spans="5:11" ht="15.75" customHeight="1" x14ac:dyDescent="0.25">
      <c r="E627" s="200"/>
      <c r="K627" s="201"/>
    </row>
    <row r="628" spans="5:11" ht="15.75" customHeight="1" x14ac:dyDescent="0.25">
      <c r="E628" s="200"/>
      <c r="K628" s="201"/>
    </row>
    <row r="629" spans="5:11" ht="15.75" customHeight="1" x14ac:dyDescent="0.25">
      <c r="E629" s="200"/>
      <c r="K629" s="201"/>
    </row>
    <row r="630" spans="5:11" ht="15.75" customHeight="1" x14ac:dyDescent="0.25">
      <c r="E630" s="200"/>
      <c r="K630" s="201"/>
    </row>
    <row r="631" spans="5:11" ht="15.75" customHeight="1" x14ac:dyDescent="0.25">
      <c r="E631" s="200"/>
      <c r="K631" s="201"/>
    </row>
    <row r="632" spans="5:11" ht="15.75" customHeight="1" x14ac:dyDescent="0.25">
      <c r="E632" s="200"/>
      <c r="K632" s="201"/>
    </row>
    <row r="633" spans="5:11" ht="15.75" customHeight="1" x14ac:dyDescent="0.25">
      <c r="E633" s="200"/>
      <c r="K633" s="201"/>
    </row>
    <row r="634" spans="5:11" ht="15.75" customHeight="1" x14ac:dyDescent="0.25">
      <c r="E634" s="200"/>
      <c r="K634" s="201"/>
    </row>
    <row r="635" spans="5:11" ht="15.75" customHeight="1" x14ac:dyDescent="0.25">
      <c r="E635" s="200"/>
      <c r="K635" s="201"/>
    </row>
    <row r="636" spans="5:11" ht="15.75" customHeight="1" x14ac:dyDescent="0.25">
      <c r="E636" s="200"/>
      <c r="K636" s="201"/>
    </row>
    <row r="637" spans="5:11" ht="15.75" customHeight="1" x14ac:dyDescent="0.25">
      <c r="E637" s="200"/>
      <c r="K637" s="201"/>
    </row>
    <row r="638" spans="5:11" ht="15.75" customHeight="1" x14ac:dyDescent="0.25">
      <c r="E638" s="200"/>
      <c r="K638" s="201"/>
    </row>
    <row r="639" spans="5:11" ht="15.75" customHeight="1" x14ac:dyDescent="0.25">
      <c r="E639" s="200"/>
      <c r="K639" s="201"/>
    </row>
    <row r="640" spans="5:11" ht="15.75" customHeight="1" x14ac:dyDescent="0.25">
      <c r="E640" s="200"/>
      <c r="K640" s="201"/>
    </row>
    <row r="641" spans="5:11" ht="15.75" customHeight="1" x14ac:dyDescent="0.25">
      <c r="E641" s="200"/>
      <c r="K641" s="201"/>
    </row>
    <row r="642" spans="5:11" ht="15.75" customHeight="1" x14ac:dyDescent="0.25">
      <c r="E642" s="200"/>
      <c r="K642" s="201"/>
    </row>
    <row r="643" spans="5:11" ht="15.75" customHeight="1" x14ac:dyDescent="0.25">
      <c r="E643" s="200"/>
      <c r="K643" s="201"/>
    </row>
    <row r="644" spans="5:11" ht="15.75" customHeight="1" x14ac:dyDescent="0.25">
      <c r="E644" s="200"/>
      <c r="K644" s="201"/>
    </row>
    <row r="645" spans="5:11" ht="15.75" customHeight="1" x14ac:dyDescent="0.25">
      <c r="E645" s="200"/>
      <c r="K645" s="201"/>
    </row>
    <row r="646" spans="5:11" ht="15.75" customHeight="1" x14ac:dyDescent="0.25">
      <c r="E646" s="200"/>
      <c r="K646" s="201"/>
    </row>
    <row r="647" spans="5:11" ht="15.75" customHeight="1" x14ac:dyDescent="0.25">
      <c r="E647" s="200"/>
      <c r="K647" s="201"/>
    </row>
    <row r="648" spans="5:11" ht="15.75" customHeight="1" x14ac:dyDescent="0.25">
      <c r="E648" s="200"/>
      <c r="K648" s="201"/>
    </row>
    <row r="649" spans="5:11" ht="15.75" customHeight="1" x14ac:dyDescent="0.25">
      <c r="E649" s="200"/>
      <c r="K649" s="201"/>
    </row>
    <row r="650" spans="5:11" ht="15.75" customHeight="1" x14ac:dyDescent="0.25">
      <c r="E650" s="200"/>
      <c r="K650" s="201"/>
    </row>
    <row r="651" spans="5:11" ht="15.75" customHeight="1" x14ac:dyDescent="0.25">
      <c r="E651" s="200"/>
      <c r="K651" s="201"/>
    </row>
    <row r="652" spans="5:11" ht="15.75" customHeight="1" x14ac:dyDescent="0.25">
      <c r="E652" s="200"/>
      <c r="K652" s="201"/>
    </row>
    <row r="653" spans="5:11" ht="15.75" customHeight="1" x14ac:dyDescent="0.25">
      <c r="E653" s="200"/>
      <c r="K653" s="201"/>
    </row>
    <row r="654" spans="5:11" ht="15.75" customHeight="1" x14ac:dyDescent="0.25">
      <c r="E654" s="200"/>
      <c r="K654" s="201"/>
    </row>
    <row r="655" spans="5:11" ht="15.75" customHeight="1" x14ac:dyDescent="0.25">
      <c r="E655" s="200"/>
      <c r="K655" s="201"/>
    </row>
    <row r="656" spans="5:11" ht="15.75" customHeight="1" x14ac:dyDescent="0.25">
      <c r="E656" s="200"/>
      <c r="K656" s="201"/>
    </row>
    <row r="657" spans="5:11" ht="15.75" customHeight="1" x14ac:dyDescent="0.25">
      <c r="E657" s="200"/>
      <c r="K657" s="201"/>
    </row>
    <row r="658" spans="5:11" ht="15.75" customHeight="1" x14ac:dyDescent="0.25">
      <c r="E658" s="200"/>
      <c r="K658" s="201"/>
    </row>
    <row r="659" spans="5:11" ht="15.75" customHeight="1" x14ac:dyDescent="0.25">
      <c r="E659" s="200"/>
      <c r="K659" s="201"/>
    </row>
    <row r="660" spans="5:11" ht="15.75" customHeight="1" x14ac:dyDescent="0.25">
      <c r="E660" s="200"/>
      <c r="K660" s="201"/>
    </row>
    <row r="661" spans="5:11" ht="15.75" customHeight="1" x14ac:dyDescent="0.25">
      <c r="E661" s="200"/>
      <c r="K661" s="201"/>
    </row>
    <row r="662" spans="5:11" ht="15.75" customHeight="1" x14ac:dyDescent="0.25">
      <c r="E662" s="200"/>
      <c r="K662" s="201"/>
    </row>
    <row r="663" spans="5:11" ht="15.75" customHeight="1" x14ac:dyDescent="0.25">
      <c r="E663" s="200"/>
      <c r="K663" s="201"/>
    </row>
    <row r="664" spans="5:11" ht="15.75" customHeight="1" x14ac:dyDescent="0.25">
      <c r="E664" s="200"/>
      <c r="K664" s="201"/>
    </row>
    <row r="665" spans="5:11" ht="15.75" customHeight="1" x14ac:dyDescent="0.25">
      <c r="E665" s="200"/>
      <c r="K665" s="201"/>
    </row>
    <row r="666" spans="5:11" ht="15.75" customHeight="1" x14ac:dyDescent="0.25">
      <c r="E666" s="200"/>
      <c r="K666" s="201"/>
    </row>
    <row r="667" spans="5:11" ht="15.75" customHeight="1" x14ac:dyDescent="0.25">
      <c r="E667" s="200"/>
      <c r="K667" s="201"/>
    </row>
    <row r="668" spans="5:11" ht="15.75" customHeight="1" x14ac:dyDescent="0.25">
      <c r="E668" s="200"/>
      <c r="K668" s="201"/>
    </row>
    <row r="669" spans="5:11" ht="15.75" customHeight="1" x14ac:dyDescent="0.25">
      <c r="E669" s="200"/>
      <c r="K669" s="201"/>
    </row>
    <row r="670" spans="5:11" ht="15.75" customHeight="1" x14ac:dyDescent="0.25">
      <c r="E670" s="200"/>
      <c r="K670" s="201"/>
    </row>
    <row r="671" spans="5:11" ht="15.75" customHeight="1" x14ac:dyDescent="0.25">
      <c r="E671" s="200"/>
      <c r="K671" s="201"/>
    </row>
    <row r="672" spans="5:11" ht="15.75" customHeight="1" x14ac:dyDescent="0.25">
      <c r="E672" s="200"/>
      <c r="K672" s="201"/>
    </row>
    <row r="673" spans="5:11" ht="15.75" customHeight="1" x14ac:dyDescent="0.25">
      <c r="E673" s="200"/>
      <c r="K673" s="201"/>
    </row>
    <row r="674" spans="5:11" ht="15.75" customHeight="1" x14ac:dyDescent="0.25">
      <c r="E674" s="200"/>
      <c r="K674" s="201"/>
    </row>
    <row r="675" spans="5:11" ht="15.75" customHeight="1" x14ac:dyDescent="0.25">
      <c r="E675" s="200"/>
      <c r="K675" s="201"/>
    </row>
    <row r="676" spans="5:11" ht="15.75" customHeight="1" x14ac:dyDescent="0.25">
      <c r="E676" s="200"/>
      <c r="K676" s="201"/>
    </row>
    <row r="677" spans="5:11" ht="15.75" customHeight="1" x14ac:dyDescent="0.25">
      <c r="E677" s="200"/>
      <c r="K677" s="201"/>
    </row>
    <row r="678" spans="5:11" ht="15.75" customHeight="1" x14ac:dyDescent="0.25">
      <c r="E678" s="200"/>
      <c r="K678" s="201"/>
    </row>
    <row r="679" spans="5:11" ht="15.75" customHeight="1" x14ac:dyDescent="0.25">
      <c r="E679" s="200"/>
      <c r="K679" s="201"/>
    </row>
    <row r="680" spans="5:11" ht="15.75" customHeight="1" x14ac:dyDescent="0.25">
      <c r="E680" s="200"/>
      <c r="K680" s="201"/>
    </row>
    <row r="681" spans="5:11" ht="15.75" customHeight="1" x14ac:dyDescent="0.25">
      <c r="E681" s="200"/>
      <c r="K681" s="201"/>
    </row>
    <row r="682" spans="5:11" ht="15.75" customHeight="1" x14ac:dyDescent="0.25">
      <c r="E682" s="200"/>
      <c r="K682" s="201"/>
    </row>
    <row r="683" spans="5:11" ht="15.75" customHeight="1" x14ac:dyDescent="0.25">
      <c r="E683" s="200"/>
      <c r="K683" s="201"/>
    </row>
    <row r="684" spans="5:11" ht="15.75" customHeight="1" x14ac:dyDescent="0.25">
      <c r="E684" s="200"/>
      <c r="K684" s="201"/>
    </row>
    <row r="685" spans="5:11" ht="15.75" customHeight="1" x14ac:dyDescent="0.25">
      <c r="E685" s="200"/>
      <c r="K685" s="201"/>
    </row>
    <row r="686" spans="5:11" ht="15.75" customHeight="1" x14ac:dyDescent="0.25">
      <c r="E686" s="200"/>
      <c r="K686" s="201"/>
    </row>
    <row r="687" spans="5:11" ht="15.75" customHeight="1" x14ac:dyDescent="0.25">
      <c r="E687" s="200"/>
      <c r="K687" s="201"/>
    </row>
    <row r="688" spans="5:11" ht="15.75" customHeight="1" x14ac:dyDescent="0.25">
      <c r="E688" s="200"/>
      <c r="K688" s="201"/>
    </row>
    <row r="689" spans="5:11" ht="15.75" customHeight="1" x14ac:dyDescent="0.25">
      <c r="E689" s="200"/>
      <c r="K689" s="201"/>
    </row>
    <row r="690" spans="5:11" ht="15.75" customHeight="1" x14ac:dyDescent="0.25">
      <c r="E690" s="200"/>
      <c r="K690" s="201"/>
    </row>
    <row r="691" spans="5:11" ht="15.75" customHeight="1" x14ac:dyDescent="0.25">
      <c r="E691" s="200"/>
      <c r="K691" s="201"/>
    </row>
    <row r="692" spans="5:11" ht="15.75" customHeight="1" x14ac:dyDescent="0.25">
      <c r="E692" s="200"/>
      <c r="K692" s="201"/>
    </row>
    <row r="693" spans="5:11" ht="15.75" customHeight="1" x14ac:dyDescent="0.25">
      <c r="E693" s="200"/>
      <c r="K693" s="201"/>
    </row>
    <row r="694" spans="5:11" ht="15.75" customHeight="1" x14ac:dyDescent="0.25">
      <c r="E694" s="200"/>
      <c r="K694" s="201"/>
    </row>
    <row r="695" spans="5:11" ht="15.75" customHeight="1" x14ac:dyDescent="0.25">
      <c r="E695" s="200"/>
      <c r="K695" s="201"/>
    </row>
    <row r="696" spans="5:11" ht="15.75" customHeight="1" x14ac:dyDescent="0.25">
      <c r="E696" s="200"/>
      <c r="K696" s="201"/>
    </row>
    <row r="697" spans="5:11" ht="15.75" customHeight="1" x14ac:dyDescent="0.25">
      <c r="E697" s="200"/>
      <c r="K697" s="201"/>
    </row>
    <row r="698" spans="5:11" ht="15.75" customHeight="1" x14ac:dyDescent="0.25">
      <c r="E698" s="200"/>
      <c r="K698" s="201"/>
    </row>
    <row r="699" spans="5:11" ht="15.75" customHeight="1" x14ac:dyDescent="0.25">
      <c r="E699" s="200"/>
      <c r="K699" s="201"/>
    </row>
    <row r="700" spans="5:11" ht="15.75" customHeight="1" x14ac:dyDescent="0.25">
      <c r="E700" s="200"/>
      <c r="K700" s="201"/>
    </row>
    <row r="701" spans="5:11" ht="15.75" customHeight="1" x14ac:dyDescent="0.25">
      <c r="E701" s="200"/>
      <c r="K701" s="201"/>
    </row>
    <row r="702" spans="5:11" ht="15.75" customHeight="1" x14ac:dyDescent="0.25">
      <c r="E702" s="200"/>
      <c r="K702" s="201"/>
    </row>
    <row r="703" spans="5:11" ht="15.75" customHeight="1" x14ac:dyDescent="0.25">
      <c r="E703" s="200"/>
      <c r="K703" s="201"/>
    </row>
    <row r="704" spans="5:11" ht="15.75" customHeight="1" x14ac:dyDescent="0.25">
      <c r="E704" s="200"/>
      <c r="K704" s="201"/>
    </row>
    <row r="705" spans="5:11" ht="15.75" customHeight="1" x14ac:dyDescent="0.25">
      <c r="E705" s="200"/>
      <c r="K705" s="201"/>
    </row>
    <row r="706" spans="5:11" ht="15.75" customHeight="1" x14ac:dyDescent="0.25">
      <c r="E706" s="200"/>
      <c r="K706" s="201"/>
    </row>
    <row r="707" spans="5:11" ht="15.75" customHeight="1" x14ac:dyDescent="0.25">
      <c r="E707" s="200"/>
      <c r="K707" s="201"/>
    </row>
    <row r="708" spans="5:11" ht="15.75" customHeight="1" x14ac:dyDescent="0.25">
      <c r="E708" s="200"/>
      <c r="K708" s="201"/>
    </row>
    <row r="709" spans="5:11" ht="15.75" customHeight="1" x14ac:dyDescent="0.25">
      <c r="E709" s="200"/>
      <c r="K709" s="201"/>
    </row>
    <row r="710" spans="5:11" ht="15.75" customHeight="1" x14ac:dyDescent="0.25">
      <c r="E710" s="200"/>
      <c r="K710" s="201"/>
    </row>
    <row r="711" spans="5:11" ht="15.75" customHeight="1" x14ac:dyDescent="0.25">
      <c r="E711" s="200"/>
      <c r="K711" s="201"/>
    </row>
    <row r="712" spans="5:11" ht="15.75" customHeight="1" x14ac:dyDescent="0.25">
      <c r="E712" s="200"/>
      <c r="K712" s="201"/>
    </row>
    <row r="713" spans="5:11" ht="15.75" customHeight="1" x14ac:dyDescent="0.25">
      <c r="E713" s="200"/>
      <c r="K713" s="201"/>
    </row>
    <row r="714" spans="5:11" ht="15.75" customHeight="1" x14ac:dyDescent="0.25">
      <c r="E714" s="200"/>
      <c r="K714" s="201"/>
    </row>
    <row r="715" spans="5:11" ht="15.75" customHeight="1" x14ac:dyDescent="0.25">
      <c r="E715" s="200"/>
      <c r="K715" s="201"/>
    </row>
    <row r="716" spans="5:11" ht="15.75" customHeight="1" x14ac:dyDescent="0.25">
      <c r="E716" s="200"/>
      <c r="K716" s="201"/>
    </row>
    <row r="717" spans="5:11" ht="15.75" customHeight="1" x14ac:dyDescent="0.25">
      <c r="E717" s="200"/>
      <c r="K717" s="201"/>
    </row>
    <row r="718" spans="5:11" ht="15.75" customHeight="1" x14ac:dyDescent="0.25">
      <c r="E718" s="200"/>
      <c r="K718" s="201"/>
    </row>
    <row r="719" spans="5:11" ht="15.75" customHeight="1" x14ac:dyDescent="0.25">
      <c r="E719" s="200"/>
      <c r="K719" s="201"/>
    </row>
    <row r="720" spans="5:11" ht="15.75" customHeight="1" x14ac:dyDescent="0.25">
      <c r="E720" s="200"/>
      <c r="K720" s="201"/>
    </row>
    <row r="721" spans="5:11" ht="15.75" customHeight="1" x14ac:dyDescent="0.25">
      <c r="E721" s="200"/>
      <c r="K721" s="201"/>
    </row>
    <row r="722" spans="5:11" ht="15.75" customHeight="1" x14ac:dyDescent="0.25">
      <c r="E722" s="200"/>
      <c r="K722" s="201"/>
    </row>
    <row r="723" spans="5:11" ht="15.75" customHeight="1" x14ac:dyDescent="0.25">
      <c r="E723" s="200"/>
      <c r="K723" s="201"/>
    </row>
    <row r="724" spans="5:11" ht="15.75" customHeight="1" x14ac:dyDescent="0.25">
      <c r="E724" s="200"/>
      <c r="K724" s="201"/>
    </row>
    <row r="725" spans="5:11" ht="15.75" customHeight="1" x14ac:dyDescent="0.25">
      <c r="E725" s="200"/>
      <c r="K725" s="201"/>
    </row>
    <row r="726" spans="5:11" ht="15.75" customHeight="1" x14ac:dyDescent="0.25">
      <c r="E726" s="200"/>
      <c r="K726" s="201"/>
    </row>
    <row r="727" spans="5:11" ht="15.75" customHeight="1" x14ac:dyDescent="0.25">
      <c r="E727" s="200"/>
      <c r="K727" s="201"/>
    </row>
    <row r="728" spans="5:11" ht="15.75" customHeight="1" x14ac:dyDescent="0.25">
      <c r="E728" s="200"/>
      <c r="K728" s="201"/>
    </row>
    <row r="729" spans="5:11" ht="15.75" customHeight="1" x14ac:dyDescent="0.25">
      <c r="E729" s="200"/>
      <c r="K729" s="201"/>
    </row>
    <row r="730" spans="5:11" ht="15.75" customHeight="1" x14ac:dyDescent="0.25">
      <c r="E730" s="200"/>
      <c r="K730" s="201"/>
    </row>
    <row r="731" spans="5:11" ht="15.75" customHeight="1" x14ac:dyDescent="0.25">
      <c r="E731" s="200"/>
      <c r="K731" s="201"/>
    </row>
    <row r="732" spans="5:11" ht="15.75" customHeight="1" x14ac:dyDescent="0.25">
      <c r="E732" s="200"/>
      <c r="K732" s="201"/>
    </row>
    <row r="733" spans="5:11" ht="15.75" customHeight="1" x14ac:dyDescent="0.25">
      <c r="E733" s="200"/>
      <c r="K733" s="201"/>
    </row>
    <row r="734" spans="5:11" ht="15.75" customHeight="1" x14ac:dyDescent="0.25">
      <c r="E734" s="200"/>
      <c r="K734" s="201"/>
    </row>
    <row r="735" spans="5:11" ht="15.75" customHeight="1" x14ac:dyDescent="0.25">
      <c r="E735" s="200"/>
      <c r="K735" s="201"/>
    </row>
    <row r="736" spans="5:11" ht="15.75" customHeight="1" x14ac:dyDescent="0.25">
      <c r="E736" s="200"/>
      <c r="K736" s="201"/>
    </row>
    <row r="737" spans="5:11" ht="15.75" customHeight="1" x14ac:dyDescent="0.25">
      <c r="E737" s="200"/>
      <c r="K737" s="201"/>
    </row>
    <row r="738" spans="5:11" ht="15.75" customHeight="1" x14ac:dyDescent="0.25">
      <c r="E738" s="200"/>
      <c r="K738" s="201"/>
    </row>
    <row r="739" spans="5:11" ht="15.75" customHeight="1" x14ac:dyDescent="0.25">
      <c r="E739" s="200"/>
      <c r="K739" s="201"/>
    </row>
    <row r="740" spans="5:11" ht="15.75" customHeight="1" x14ac:dyDescent="0.25">
      <c r="E740" s="200"/>
      <c r="K740" s="201"/>
    </row>
    <row r="741" spans="5:11" ht="15.75" customHeight="1" x14ac:dyDescent="0.25">
      <c r="E741" s="200"/>
      <c r="K741" s="201"/>
    </row>
    <row r="742" spans="5:11" ht="15.75" customHeight="1" x14ac:dyDescent="0.25">
      <c r="E742" s="200"/>
      <c r="K742" s="201"/>
    </row>
    <row r="743" spans="5:11" ht="15.75" customHeight="1" x14ac:dyDescent="0.25">
      <c r="E743" s="200"/>
      <c r="K743" s="201"/>
    </row>
    <row r="744" spans="5:11" ht="15.75" customHeight="1" x14ac:dyDescent="0.25">
      <c r="E744" s="200"/>
      <c r="K744" s="201"/>
    </row>
    <row r="745" spans="5:11" ht="15.75" customHeight="1" x14ac:dyDescent="0.25">
      <c r="E745" s="200"/>
      <c r="K745" s="201"/>
    </row>
    <row r="746" spans="5:11" ht="15.75" customHeight="1" x14ac:dyDescent="0.25">
      <c r="E746" s="200"/>
      <c r="K746" s="201"/>
    </row>
    <row r="747" spans="5:11" ht="15.75" customHeight="1" x14ac:dyDescent="0.25">
      <c r="E747" s="200"/>
      <c r="K747" s="201"/>
    </row>
    <row r="748" spans="5:11" ht="15.75" customHeight="1" x14ac:dyDescent="0.25">
      <c r="E748" s="200"/>
      <c r="K748" s="201"/>
    </row>
    <row r="749" spans="5:11" ht="15.75" customHeight="1" x14ac:dyDescent="0.25">
      <c r="E749" s="200"/>
      <c r="K749" s="201"/>
    </row>
    <row r="750" spans="5:11" ht="15.75" customHeight="1" x14ac:dyDescent="0.25">
      <c r="E750" s="200"/>
      <c r="K750" s="201"/>
    </row>
    <row r="751" spans="5:11" ht="15.75" customHeight="1" x14ac:dyDescent="0.25">
      <c r="E751" s="200"/>
      <c r="K751" s="201"/>
    </row>
    <row r="752" spans="5:11" ht="15.75" customHeight="1" x14ac:dyDescent="0.25">
      <c r="E752" s="200"/>
      <c r="K752" s="201"/>
    </row>
    <row r="753" spans="5:11" ht="15.75" customHeight="1" x14ac:dyDescent="0.25">
      <c r="E753" s="200"/>
      <c r="K753" s="201"/>
    </row>
    <row r="754" spans="5:11" ht="15.75" customHeight="1" x14ac:dyDescent="0.25">
      <c r="E754" s="200"/>
      <c r="K754" s="201"/>
    </row>
    <row r="755" spans="5:11" ht="15.75" customHeight="1" x14ac:dyDescent="0.25">
      <c r="E755" s="200"/>
      <c r="K755" s="201"/>
    </row>
    <row r="756" spans="5:11" ht="15.75" customHeight="1" x14ac:dyDescent="0.25">
      <c r="E756" s="200"/>
      <c r="K756" s="201"/>
    </row>
    <row r="757" spans="5:11" ht="15.75" customHeight="1" x14ac:dyDescent="0.25">
      <c r="E757" s="200"/>
      <c r="K757" s="201"/>
    </row>
    <row r="758" spans="5:11" ht="15.75" customHeight="1" x14ac:dyDescent="0.25">
      <c r="E758" s="200"/>
      <c r="K758" s="201"/>
    </row>
    <row r="759" spans="5:11" ht="15.75" customHeight="1" x14ac:dyDescent="0.25">
      <c r="E759" s="200"/>
      <c r="K759" s="201"/>
    </row>
    <row r="760" spans="5:11" ht="15.75" customHeight="1" x14ac:dyDescent="0.25">
      <c r="E760" s="200"/>
      <c r="K760" s="201"/>
    </row>
    <row r="761" spans="5:11" ht="15.75" customHeight="1" x14ac:dyDescent="0.25">
      <c r="E761" s="200"/>
      <c r="K761" s="201"/>
    </row>
    <row r="762" spans="5:11" ht="15.75" customHeight="1" x14ac:dyDescent="0.25">
      <c r="E762" s="200"/>
      <c r="K762" s="201"/>
    </row>
    <row r="763" spans="5:11" ht="15.75" customHeight="1" x14ac:dyDescent="0.25">
      <c r="E763" s="200"/>
      <c r="K763" s="201"/>
    </row>
    <row r="764" spans="5:11" ht="15.75" customHeight="1" x14ac:dyDescent="0.25">
      <c r="E764" s="200"/>
      <c r="K764" s="201"/>
    </row>
    <row r="765" spans="5:11" ht="15.75" customHeight="1" x14ac:dyDescent="0.25">
      <c r="E765" s="200"/>
      <c r="K765" s="201"/>
    </row>
    <row r="766" spans="5:11" ht="15.75" customHeight="1" x14ac:dyDescent="0.25">
      <c r="E766" s="200"/>
      <c r="K766" s="201"/>
    </row>
    <row r="767" spans="5:11" ht="15.75" customHeight="1" x14ac:dyDescent="0.25">
      <c r="E767" s="200"/>
      <c r="K767" s="201"/>
    </row>
    <row r="768" spans="5:11" ht="15.75" customHeight="1" x14ac:dyDescent="0.25">
      <c r="E768" s="200"/>
      <c r="K768" s="201"/>
    </row>
    <row r="769" spans="5:11" ht="15.75" customHeight="1" x14ac:dyDescent="0.25">
      <c r="E769" s="200"/>
      <c r="K769" s="201"/>
    </row>
    <row r="770" spans="5:11" ht="15.75" customHeight="1" x14ac:dyDescent="0.25">
      <c r="E770" s="200"/>
      <c r="K770" s="201"/>
    </row>
    <row r="771" spans="5:11" ht="15.75" customHeight="1" x14ac:dyDescent="0.25">
      <c r="E771" s="200"/>
      <c r="K771" s="201"/>
    </row>
    <row r="772" spans="5:11" ht="15.75" customHeight="1" x14ac:dyDescent="0.25">
      <c r="E772" s="200"/>
      <c r="K772" s="201"/>
    </row>
    <row r="773" spans="5:11" ht="15.75" customHeight="1" x14ac:dyDescent="0.25">
      <c r="E773" s="200"/>
      <c r="K773" s="201"/>
    </row>
    <row r="774" spans="5:11" ht="15.75" customHeight="1" x14ac:dyDescent="0.25">
      <c r="E774" s="200"/>
      <c r="K774" s="201"/>
    </row>
    <row r="775" spans="5:11" ht="15.75" customHeight="1" x14ac:dyDescent="0.25">
      <c r="E775" s="200"/>
      <c r="K775" s="201"/>
    </row>
    <row r="776" spans="5:11" ht="15.75" customHeight="1" x14ac:dyDescent="0.25">
      <c r="E776" s="200"/>
      <c r="K776" s="201"/>
    </row>
    <row r="777" spans="5:11" ht="15.75" customHeight="1" x14ac:dyDescent="0.25">
      <c r="E777" s="200"/>
      <c r="K777" s="201"/>
    </row>
    <row r="778" spans="5:11" ht="15.75" customHeight="1" x14ac:dyDescent="0.25">
      <c r="E778" s="200"/>
      <c r="K778" s="201"/>
    </row>
    <row r="779" spans="5:11" ht="15.75" customHeight="1" x14ac:dyDescent="0.25">
      <c r="E779" s="200"/>
      <c r="K779" s="201"/>
    </row>
    <row r="780" spans="5:11" ht="15.75" customHeight="1" x14ac:dyDescent="0.25">
      <c r="E780" s="200"/>
      <c r="K780" s="201"/>
    </row>
    <row r="781" spans="5:11" ht="15.75" customHeight="1" x14ac:dyDescent="0.25">
      <c r="E781" s="200"/>
      <c r="K781" s="201"/>
    </row>
    <row r="782" spans="5:11" ht="15.75" customHeight="1" x14ac:dyDescent="0.25">
      <c r="E782" s="200"/>
      <c r="K782" s="201"/>
    </row>
    <row r="783" spans="5:11" ht="15.75" customHeight="1" x14ac:dyDescent="0.25">
      <c r="E783" s="200"/>
      <c r="K783" s="201"/>
    </row>
    <row r="784" spans="5:11" ht="15.75" customHeight="1" x14ac:dyDescent="0.25">
      <c r="E784" s="200"/>
      <c r="K784" s="201"/>
    </row>
    <row r="785" spans="5:11" ht="15.75" customHeight="1" x14ac:dyDescent="0.25">
      <c r="E785" s="200"/>
      <c r="K785" s="201"/>
    </row>
    <row r="786" spans="5:11" ht="15.75" customHeight="1" x14ac:dyDescent="0.25">
      <c r="E786" s="200"/>
      <c r="K786" s="201"/>
    </row>
    <row r="787" spans="5:11" ht="15.75" customHeight="1" x14ac:dyDescent="0.25">
      <c r="E787" s="200"/>
      <c r="K787" s="201"/>
    </row>
    <row r="788" spans="5:11" ht="15.75" customHeight="1" x14ac:dyDescent="0.25">
      <c r="E788" s="200"/>
      <c r="K788" s="201"/>
    </row>
    <row r="789" spans="5:11" ht="15.75" customHeight="1" x14ac:dyDescent="0.25">
      <c r="E789" s="200"/>
      <c r="K789" s="201"/>
    </row>
    <row r="790" spans="5:11" ht="15.75" customHeight="1" x14ac:dyDescent="0.25">
      <c r="E790" s="200"/>
      <c r="K790" s="201"/>
    </row>
    <row r="791" spans="5:11" ht="15.75" customHeight="1" x14ac:dyDescent="0.25">
      <c r="E791" s="200"/>
      <c r="K791" s="201"/>
    </row>
    <row r="792" spans="5:11" ht="15.75" customHeight="1" x14ac:dyDescent="0.25">
      <c r="E792" s="200"/>
      <c r="K792" s="201"/>
    </row>
    <row r="793" spans="5:11" ht="15.75" customHeight="1" x14ac:dyDescent="0.25">
      <c r="E793" s="200"/>
      <c r="K793" s="201"/>
    </row>
    <row r="794" spans="5:11" ht="15.75" customHeight="1" x14ac:dyDescent="0.25">
      <c r="E794" s="200"/>
      <c r="K794" s="201"/>
    </row>
    <row r="795" spans="5:11" ht="15.75" customHeight="1" x14ac:dyDescent="0.25">
      <c r="E795" s="200"/>
      <c r="K795" s="201"/>
    </row>
    <row r="796" spans="5:11" ht="15.75" customHeight="1" x14ac:dyDescent="0.25">
      <c r="E796" s="200"/>
      <c r="K796" s="201"/>
    </row>
  </sheetData>
  <autoFilter ref="B7:X54" xr:uid="{00000000-0009-0000-0000-000003000000}">
    <sortState xmlns:xlrd2="http://schemas.microsoft.com/office/spreadsheetml/2017/richdata2" ref="B8:X54">
      <sortCondition ref="B7:B54"/>
    </sortState>
  </autoFilter>
  <mergeCells count="15">
    <mergeCell ref="V5:W5"/>
    <mergeCell ref="R6:S6"/>
    <mergeCell ref="V6:W6"/>
    <mergeCell ref="B1:W1"/>
    <mergeCell ref="X1:X6"/>
    <mergeCell ref="B2:C2"/>
    <mergeCell ref="D2:F2"/>
    <mergeCell ref="P2:S2"/>
    <mergeCell ref="V2:W3"/>
    <mergeCell ref="P3:S3"/>
    <mergeCell ref="B3:C3"/>
    <mergeCell ref="I2:K2"/>
    <mergeCell ref="B5:O6"/>
    <mergeCell ref="Q5:S5"/>
    <mergeCell ref="E3:K3"/>
  </mergeCells>
  <conditionalFormatting sqref="N55:N796">
    <cfRule type="cellIs" dxfId="0" priority="1" operator="lessThan">
      <formula>0.1</formula>
    </cfRule>
  </conditionalFormatting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C1000"/>
  <sheetViews>
    <sheetView workbookViewId="0"/>
  </sheetViews>
  <sheetFormatPr baseColWidth="10" defaultColWidth="12.6328125" defaultRowHeight="15" customHeight="1" x14ac:dyDescent="0.25"/>
  <cols>
    <col min="1" max="6" width="12.6328125" customWidth="1"/>
  </cols>
  <sheetData>
    <row r="1" spans="1:29" ht="15.75" customHeight="1" x14ac:dyDescent="0.25">
      <c r="A1" s="15" t="s">
        <v>150</v>
      </c>
      <c r="B1" s="15" t="s">
        <v>151</v>
      </c>
      <c r="C1" s="15" t="s">
        <v>152</v>
      </c>
      <c r="D1" s="15" t="s">
        <v>153</v>
      </c>
      <c r="E1" s="15" t="s">
        <v>154</v>
      </c>
      <c r="F1" s="15" t="s">
        <v>155</v>
      </c>
      <c r="G1" s="15" t="s">
        <v>156</v>
      </c>
      <c r="H1" s="15" t="s">
        <v>157</v>
      </c>
      <c r="I1" s="15" t="s">
        <v>158</v>
      </c>
      <c r="J1" s="15" t="s">
        <v>159</v>
      </c>
      <c r="K1" s="15" t="s">
        <v>160</v>
      </c>
      <c r="L1" s="15" t="s">
        <v>161</v>
      </c>
      <c r="M1" s="15" t="s">
        <v>162</v>
      </c>
      <c r="N1" s="15" t="s">
        <v>163</v>
      </c>
      <c r="O1" s="15" t="s">
        <v>164</v>
      </c>
      <c r="P1" s="15" t="s">
        <v>165</v>
      </c>
      <c r="Q1" s="15" t="s">
        <v>166</v>
      </c>
      <c r="R1" s="15" t="s">
        <v>167</v>
      </c>
      <c r="S1" s="15" t="s">
        <v>168</v>
      </c>
      <c r="T1" s="15" t="s">
        <v>169</v>
      </c>
      <c r="U1" s="15" t="s">
        <v>170</v>
      </c>
      <c r="V1" s="15" t="s">
        <v>171</v>
      </c>
      <c r="W1" s="15" t="s">
        <v>172</v>
      </c>
      <c r="X1" s="15" t="s">
        <v>173</v>
      </c>
      <c r="Y1" s="15" t="s">
        <v>174</v>
      </c>
      <c r="Z1" s="15" t="s">
        <v>175</v>
      </c>
      <c r="AA1" s="15" t="s">
        <v>176</v>
      </c>
      <c r="AB1" s="15" t="s">
        <v>177</v>
      </c>
      <c r="AC1" s="15" t="s">
        <v>178</v>
      </c>
    </row>
    <row r="2" spans="1:29" ht="15.75" customHeight="1" x14ac:dyDescent="0.25"/>
    <row r="3" spans="1:29" ht="15.75" customHeight="1" x14ac:dyDescent="0.25"/>
    <row r="4" spans="1:29" ht="15.75" customHeight="1" x14ac:dyDescent="0.25"/>
    <row r="5" spans="1:29" ht="15.75" customHeight="1" x14ac:dyDescent="0.25"/>
    <row r="6" spans="1:29" ht="15.75" customHeight="1" x14ac:dyDescent="0.25"/>
    <row r="7" spans="1:29" ht="15.75" customHeight="1" x14ac:dyDescent="0.25"/>
    <row r="8" spans="1:29" ht="15.75" customHeight="1" x14ac:dyDescent="0.25"/>
    <row r="9" spans="1:29" ht="15.75" customHeight="1" x14ac:dyDescent="0.25"/>
    <row r="10" spans="1:29" ht="15.75" customHeight="1" x14ac:dyDescent="0.25"/>
    <row r="11" spans="1:29" ht="15.75" customHeight="1" x14ac:dyDescent="0.25"/>
    <row r="12" spans="1:29" ht="15.75" customHeight="1" x14ac:dyDescent="0.25"/>
    <row r="13" spans="1:29" ht="15.75" customHeight="1" x14ac:dyDescent="0.25"/>
    <row r="14" spans="1:29" ht="15.75" customHeight="1" x14ac:dyDescent="0.25"/>
    <row r="15" spans="1:29" ht="15.75" customHeight="1" x14ac:dyDescent="0.25"/>
    <row r="16" spans="1:2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outlinePr summaryBelow="0" summaryRight="0"/>
  </sheetPr>
  <dimension ref="B1:H1000"/>
  <sheetViews>
    <sheetView workbookViewId="0">
      <selection activeCell="H11" sqref="H11"/>
    </sheetView>
  </sheetViews>
  <sheetFormatPr baseColWidth="10" defaultColWidth="12.6328125" defaultRowHeight="15" customHeight="1" x14ac:dyDescent="0.25"/>
  <cols>
    <col min="1" max="1" width="14.453125" customWidth="1"/>
    <col min="2" max="2" width="26" customWidth="1"/>
    <col min="3" max="3" width="17" hidden="1" customWidth="1"/>
    <col min="4" max="4" width="37.08984375" customWidth="1"/>
    <col min="5" max="5" width="7.1796875" customWidth="1"/>
    <col min="6" max="6" width="12.6328125" customWidth="1"/>
  </cols>
  <sheetData>
    <row r="1" spans="2:8" ht="15.75" customHeight="1" x14ac:dyDescent="0.25"/>
    <row r="2" spans="2:8" ht="15.75" customHeight="1" thickBot="1" x14ac:dyDescent="0.3"/>
    <row r="3" spans="2:8" ht="15.75" customHeight="1" thickTop="1" thickBot="1" x14ac:dyDescent="0.45">
      <c r="B3" s="265" t="s">
        <v>179</v>
      </c>
      <c r="C3" s="266"/>
      <c r="D3" s="266"/>
      <c r="E3" s="267"/>
    </row>
    <row r="4" spans="2:8" ht="15.75" customHeight="1" thickTop="1" x14ac:dyDescent="0.35">
      <c r="B4" s="202" t="s">
        <v>40</v>
      </c>
      <c r="C4" s="203"/>
      <c r="D4" s="204" t="s">
        <v>73</v>
      </c>
      <c r="E4" s="205"/>
    </row>
    <row r="5" spans="2:8" ht="15.75" customHeight="1" x14ac:dyDescent="0.6">
      <c r="B5" s="206" t="s">
        <v>180</v>
      </c>
      <c r="C5" s="207">
        <f>VLOOKUP($D$4,COMMANDE!$F$8:$Q$54,12,0)</f>
        <v>0.05</v>
      </c>
      <c r="D5" s="207">
        <f>VLOOKUP(D4,COMMANDE!F:S,12,0)</f>
        <v>0.05</v>
      </c>
      <c r="E5" s="208" t="str">
        <f>VLOOKUP(D4,COMMANDE!$F$8:$I$54,4,0)</f>
        <v>kg</v>
      </c>
    </row>
    <row r="6" spans="2:8" ht="15.75" customHeight="1" x14ac:dyDescent="0.35">
      <c r="B6" s="206" t="s">
        <v>181</v>
      </c>
      <c r="C6" s="209"/>
      <c r="D6" s="210"/>
      <c r="E6" s="208"/>
    </row>
    <row r="7" spans="2:8" ht="15.75" customHeight="1" x14ac:dyDescent="0.35">
      <c r="B7" s="211" t="s">
        <v>182</v>
      </c>
      <c r="C7" s="212"/>
      <c r="D7" s="213"/>
      <c r="E7" s="214"/>
    </row>
    <row r="8" spans="2:8" ht="15.75" customHeight="1" thickBot="1" x14ac:dyDescent="0.45">
      <c r="B8" s="268" t="s">
        <v>183</v>
      </c>
      <c r="C8" s="269"/>
      <c r="D8" s="269">
        <f>D6*D7*D5</f>
        <v>0</v>
      </c>
      <c r="E8" s="270" t="str">
        <f>E5</f>
        <v>kg</v>
      </c>
    </row>
    <row r="9" spans="2:8" ht="15.75" customHeight="1" thickTop="1" x14ac:dyDescent="0.25"/>
    <row r="10" spans="2:8" ht="15.75" customHeight="1" x14ac:dyDescent="0.25">
      <c r="H10">
        <f>30/0.05</f>
        <v>600</v>
      </c>
    </row>
    <row r="11" spans="2:8" ht="15.75" customHeight="1" x14ac:dyDescent="0.25"/>
    <row r="12" spans="2:8" ht="15.75" customHeight="1" x14ac:dyDescent="0.25"/>
    <row r="13" spans="2:8" ht="15.75" customHeight="1" x14ac:dyDescent="0.25"/>
    <row r="14" spans="2:8" ht="15.75" customHeight="1" x14ac:dyDescent="0.25"/>
    <row r="15" spans="2:8" ht="15.75" customHeight="1" x14ac:dyDescent="0.25"/>
    <row r="16" spans="2: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3:E3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COMMANDE!$F$8:$F$48</xm:f>
          </x14:formula1>
          <xm:sqref>C4</xm:sqref>
        </x14:dataValidation>
        <x14:dataValidation type="list" allowBlank="1" xr:uid="{00000000-0002-0000-0500-000001000000}">
          <x14:formula1>
            <xm:f>COMMANDE!$F$8:$F$45</xm:f>
          </x14:formula1>
          <xm:sqref>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PROCESSUS DE COMMANDE</vt:lpstr>
      <vt:lpstr>Validation de données</vt:lpstr>
      <vt:lpstr>DRAFT_COMMANDE</vt:lpstr>
      <vt:lpstr>COMMANDE</vt:lpstr>
      <vt:lpstr>DO NOT DELETE - AutoCrat Job Se</vt:lpstr>
      <vt:lpstr>CALCULATEUR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Maximilien Leeman</dc:creator>
  <cp:lastModifiedBy>Collin Juliane</cp:lastModifiedBy>
  <dcterms:created xsi:type="dcterms:W3CDTF">2026-04-16T14:24:59Z</dcterms:created>
  <dcterms:modified xsi:type="dcterms:W3CDTF">2026-04-16T15:42:38Z</dcterms:modified>
</cp:coreProperties>
</file>